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C:\Users\bzbjj0\Desktop\"/>
    </mc:Choice>
  </mc:AlternateContent>
  <xr:revisionPtr revIDLastSave="0" documentId="8_{DA29BCD2-3DFD-463A-B360-3321499ACEEC}" xr6:coauthVersionLast="46" xr6:coauthVersionMax="46" xr10:uidLastSave="{00000000-0000-0000-0000-000000000000}"/>
  <bookViews>
    <workbookView xWindow="686" yWindow="0" windowWidth="15771" windowHeight="8657" activeTab="4" xr2:uid="{00000000-000D-0000-FFFF-FFFF00000000}"/>
  </bookViews>
  <sheets>
    <sheet name="PFMEA" sheetId="1" r:id="rId1"/>
    <sheet name="CP" sheetId="17" r:id="rId2"/>
    <sheet name="PRELAUNCH CP" sheetId="20" r:id="rId3"/>
    <sheet name="PFD" sheetId="2" r:id="rId4"/>
    <sheet name="HEADER" sheetId="5" r:id="rId5"/>
    <sheet name="SOD" sheetId="11" r:id="rId6"/>
    <sheet name="REVISION HISTORY" sheetId="19" r:id="rId7"/>
  </sheets>
  <definedNames>
    <definedName name="_xlnm._FilterDatabase" localSheetId="0" hidden="1">PFMEA!$A$16:$W$426</definedName>
    <definedName name="_GoA1" localSheetId="1">CP!_GoA1</definedName>
    <definedName name="_GoA1" localSheetId="2">'PRELAUNCH CP'!_GoA1</definedName>
    <definedName name="_Hlk17790722" localSheetId="1">CP!$M$43</definedName>
    <definedName name="_Hlk17790722" localSheetId="2">'PRELAUNCH CP'!$M$43</definedName>
    <definedName name="Capture.Capture" localSheetId="1">CP!Capture.Capture</definedName>
    <definedName name="Capture.Capture" localSheetId="2">'PRELAUNCH CP'!Capture.Capture</definedName>
    <definedName name="HIGHLIGHT">PFMEA!$B$16:$V$426</definedName>
    <definedName name="_xlnm.Print_Area" localSheetId="1">CP!$B$2:$N$78</definedName>
    <definedName name="_xlnm.Print_Area" localSheetId="4">HEADER!$B$2:$D$33</definedName>
    <definedName name="_xlnm.Print_Area" localSheetId="3">PFD!$B$2:$L$47</definedName>
    <definedName name="_xlnm.Print_Area" localSheetId="0">PFMEA!$C$2:$V$426</definedName>
    <definedName name="_xlnm.Print_Area" localSheetId="2">'PRELAUNCH CP'!$B$2:$N$78</definedName>
    <definedName name="_xlnm.Print_Titles" localSheetId="1">CP!$19:$20</definedName>
    <definedName name="_xlnm.Print_Titles" localSheetId="3">PFD!$16:$16</definedName>
    <definedName name="_xlnm.Print_Titles" localSheetId="0">PFMEA!$16:$16</definedName>
    <definedName name="_xlnm.Print_Titles" localSheetId="2">'PRELAUNCH CP'!$19:$20</definedName>
    <definedName name="yte" localSheetId="1">CP!yte</definedName>
    <definedName name="yte" localSheetId="2">'PRELAUNCH CP'!yte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8" i="20" l="1"/>
  <c r="C77" i="20"/>
  <c r="C76" i="20"/>
  <c r="C75" i="20"/>
  <c r="C74" i="20"/>
  <c r="C73" i="20"/>
  <c r="C72" i="20"/>
  <c r="C71" i="20"/>
  <c r="C70" i="20"/>
  <c r="C69" i="20"/>
  <c r="C68" i="20"/>
  <c r="C67" i="20"/>
  <c r="C66" i="20"/>
  <c r="C65" i="20"/>
  <c r="C64" i="20"/>
  <c r="C63" i="20"/>
  <c r="C62" i="20"/>
  <c r="C61" i="20"/>
  <c r="C60" i="20"/>
  <c r="C59" i="20"/>
  <c r="C58" i="20"/>
  <c r="C57" i="20"/>
  <c r="C56" i="20"/>
  <c r="C55" i="20"/>
  <c r="C54" i="20"/>
  <c r="C53" i="20"/>
  <c r="C52" i="20"/>
  <c r="C51" i="20"/>
  <c r="C50" i="20"/>
  <c r="C49" i="20"/>
  <c r="C48" i="20"/>
  <c r="C47" i="20"/>
  <c r="C46" i="20"/>
  <c r="C45" i="20"/>
  <c r="C44" i="20"/>
  <c r="C43" i="20"/>
  <c r="C42" i="20"/>
  <c r="C41" i="20"/>
  <c r="C40" i="20"/>
  <c r="C39" i="20"/>
  <c r="C38" i="20"/>
  <c r="C37" i="20"/>
  <c r="C36" i="20"/>
  <c r="C35" i="20"/>
  <c r="C34" i="20"/>
  <c r="C33" i="20"/>
  <c r="C32" i="20"/>
  <c r="C31" i="20"/>
  <c r="C30" i="20"/>
  <c r="C29" i="20"/>
  <c r="C28" i="20"/>
  <c r="C27" i="20"/>
  <c r="C26" i="20"/>
  <c r="C25" i="20"/>
  <c r="C24" i="20"/>
  <c r="C23" i="20"/>
  <c r="C22" i="20"/>
  <c r="C21" i="20"/>
  <c r="B16" i="20"/>
  <c r="B14" i="20"/>
  <c r="H12" i="20"/>
  <c r="B12" i="20"/>
  <c r="H10" i="20"/>
  <c r="G10" i="20"/>
  <c r="B10" i="20"/>
  <c r="H8" i="20"/>
  <c r="B8" i="20"/>
  <c r="L6" i="20"/>
  <c r="J6" i="20"/>
  <c r="H6" i="20"/>
  <c r="V299" i="1"/>
  <c r="M299" i="1"/>
  <c r="C299" i="1"/>
  <c r="N237" i="1" l="1"/>
  <c r="C78" i="17" l="1"/>
  <c r="C77" i="17"/>
  <c r="C76" i="17"/>
  <c r="C75" i="17"/>
  <c r="C74" i="17"/>
  <c r="C73" i="17"/>
  <c r="C72" i="17"/>
  <c r="C71" i="17"/>
  <c r="C70" i="17"/>
  <c r="C69" i="17"/>
  <c r="C58" i="17"/>
  <c r="C57" i="17"/>
  <c r="C56" i="17"/>
  <c r="C55" i="17"/>
  <c r="C54" i="17"/>
  <c r="C53" i="17"/>
  <c r="C52" i="17"/>
  <c r="C51" i="17"/>
  <c r="C29" i="17" l="1"/>
  <c r="C28" i="17"/>
  <c r="C35" i="17"/>
  <c r="C34" i="17"/>
  <c r="C37" i="17"/>
  <c r="C36" i="17"/>
  <c r="C68" i="17"/>
  <c r="C67" i="17"/>
  <c r="C66" i="17"/>
  <c r="C65" i="17"/>
  <c r="C64" i="17"/>
  <c r="C63" i="17"/>
  <c r="C62" i="17"/>
  <c r="C61" i="17"/>
  <c r="C60" i="17"/>
  <c r="C59" i="17"/>
  <c r="C50" i="17"/>
  <c r="C49" i="17"/>
  <c r="C48" i="17"/>
  <c r="C47" i="17"/>
  <c r="C46" i="17"/>
  <c r="C45" i="17"/>
  <c r="C44" i="17"/>
  <c r="C43" i="17"/>
  <c r="C42" i="17"/>
  <c r="C41" i="17"/>
  <c r="C40" i="17"/>
  <c r="C39" i="17"/>
  <c r="C38" i="17"/>
  <c r="C27" i="17"/>
  <c r="C26" i="17"/>
  <c r="C33" i="17"/>
  <c r="C32" i="17"/>
  <c r="C31" i="17"/>
  <c r="C30" i="17"/>
  <c r="C22" i="17" l="1"/>
  <c r="C23" i="17"/>
  <c r="C24" i="17"/>
  <c r="C25" i="17"/>
  <c r="B14" i="17" l="1"/>
  <c r="N5" i="1" l="1"/>
  <c r="V283" i="1" l="1"/>
  <c r="M283" i="1"/>
  <c r="C283" i="1"/>
  <c r="V93" i="1"/>
  <c r="M93" i="1"/>
  <c r="C93" i="1"/>
  <c r="C21" i="17" l="1"/>
  <c r="N30" i="1" l="1"/>
  <c r="N231" i="1" l="1"/>
  <c r="V231" i="1"/>
  <c r="M231" i="1"/>
  <c r="C231" i="1"/>
  <c r="N379" i="1" l="1"/>
  <c r="N378" i="1"/>
  <c r="N376" i="1"/>
  <c r="N375" i="1"/>
  <c r="N374" i="1"/>
  <c r="N373" i="1"/>
  <c r="N371" i="1"/>
  <c r="N370" i="1"/>
  <c r="N369" i="1"/>
  <c r="N368" i="1"/>
  <c r="N367" i="1"/>
  <c r="N366" i="1"/>
  <c r="N365" i="1"/>
  <c r="N363" i="1"/>
  <c r="N362" i="1"/>
  <c r="C23" i="1" l="1"/>
  <c r="V18" i="1"/>
  <c r="N18" i="1"/>
  <c r="M18" i="1"/>
  <c r="C18" i="1"/>
  <c r="C22" i="1"/>
  <c r="C21" i="1"/>
  <c r="C20" i="1"/>
  <c r="C19" i="1"/>
  <c r="C17" i="1"/>
  <c r="V23" i="1"/>
  <c r="N23" i="1"/>
  <c r="M23" i="1"/>
  <c r="V22" i="1"/>
  <c r="N22" i="1"/>
  <c r="M22" i="1"/>
  <c r="V21" i="1"/>
  <c r="N21" i="1"/>
  <c r="M21" i="1"/>
  <c r="V20" i="1"/>
  <c r="N20" i="1"/>
  <c r="M20" i="1"/>
  <c r="V19" i="1"/>
  <c r="N19" i="1"/>
  <c r="M19" i="1"/>
  <c r="V24" i="1"/>
  <c r="N24" i="1"/>
  <c r="M24" i="1"/>
  <c r="C24" i="1"/>
  <c r="C298" i="1" l="1"/>
  <c r="C297" i="1"/>
  <c r="V298" i="1"/>
  <c r="M298" i="1"/>
  <c r="V297" i="1"/>
  <c r="M297" i="1"/>
  <c r="V295" i="1" l="1"/>
  <c r="M295" i="1"/>
  <c r="C295" i="1"/>
  <c r="V296" i="1" l="1"/>
  <c r="M296" i="1"/>
  <c r="C296" i="1"/>
  <c r="V315" i="1"/>
  <c r="N315" i="1"/>
  <c r="M315" i="1"/>
  <c r="C315" i="1"/>
  <c r="N319" i="1"/>
  <c r="M319" i="1"/>
  <c r="C319" i="1"/>
  <c r="V314" i="1"/>
  <c r="N314" i="1"/>
  <c r="M314" i="1"/>
  <c r="C314" i="1"/>
  <c r="V328" i="1"/>
  <c r="N328" i="1"/>
  <c r="M328" i="1"/>
  <c r="C328" i="1"/>
  <c r="V294" i="1" l="1"/>
  <c r="M294" i="1"/>
  <c r="C294" i="1"/>
  <c r="V293" i="1" l="1"/>
  <c r="M293" i="1"/>
  <c r="C293" i="1"/>
  <c r="V182" i="1" l="1"/>
  <c r="M182" i="1"/>
  <c r="C182" i="1"/>
  <c r="C426" i="1" l="1"/>
  <c r="C425" i="1"/>
  <c r="C424" i="1"/>
  <c r="C423" i="1"/>
  <c r="C422" i="1"/>
  <c r="C421" i="1"/>
  <c r="C420" i="1"/>
  <c r="C419" i="1"/>
  <c r="C418" i="1"/>
  <c r="C417" i="1"/>
  <c r="C416" i="1"/>
  <c r="C415" i="1"/>
  <c r="C414" i="1"/>
  <c r="C413" i="1"/>
  <c r="C412" i="1"/>
  <c r="C411" i="1"/>
  <c r="C410" i="1"/>
  <c r="C409" i="1"/>
  <c r="C408" i="1"/>
  <c r="C407" i="1"/>
  <c r="C406" i="1"/>
  <c r="C405" i="1"/>
  <c r="C404" i="1"/>
  <c r="C403" i="1"/>
  <c r="C402" i="1"/>
  <c r="C401" i="1"/>
  <c r="C400" i="1"/>
  <c r="C399" i="1"/>
  <c r="C398" i="1"/>
  <c r="C397" i="1"/>
  <c r="C396" i="1"/>
  <c r="C395" i="1"/>
  <c r="C394" i="1"/>
  <c r="C393" i="1"/>
  <c r="C392" i="1"/>
  <c r="C391" i="1"/>
  <c r="C390" i="1"/>
  <c r="C389" i="1"/>
  <c r="C388" i="1"/>
  <c r="C387" i="1"/>
  <c r="C386" i="1"/>
  <c r="C385" i="1"/>
  <c r="C384" i="1"/>
  <c r="C383" i="1"/>
  <c r="C382" i="1"/>
  <c r="C381" i="1"/>
  <c r="C380" i="1"/>
  <c r="C379" i="1"/>
  <c r="C378" i="1"/>
  <c r="C377" i="1"/>
  <c r="C376" i="1"/>
  <c r="C375" i="1"/>
  <c r="C374" i="1"/>
  <c r="C373" i="1"/>
  <c r="C372" i="1"/>
  <c r="C371" i="1"/>
  <c r="C370" i="1"/>
  <c r="C369" i="1"/>
  <c r="C368" i="1"/>
  <c r="C367" i="1"/>
  <c r="C366" i="1"/>
  <c r="C365" i="1"/>
  <c r="C364" i="1"/>
  <c r="C363" i="1"/>
  <c r="C362" i="1"/>
  <c r="C361" i="1"/>
  <c r="C360" i="1"/>
  <c r="C359" i="1"/>
  <c r="C358" i="1"/>
  <c r="C357" i="1"/>
  <c r="C356" i="1"/>
  <c r="C355" i="1"/>
  <c r="C354" i="1"/>
  <c r="C353" i="1"/>
  <c r="C352" i="1"/>
  <c r="C351" i="1"/>
  <c r="C350" i="1"/>
  <c r="C349" i="1"/>
  <c r="C348" i="1"/>
  <c r="C347" i="1"/>
  <c r="C346" i="1"/>
  <c r="C345" i="1"/>
  <c r="C344" i="1"/>
  <c r="C343" i="1"/>
  <c r="C342" i="1"/>
  <c r="C341" i="1"/>
  <c r="C340" i="1"/>
  <c r="C339" i="1"/>
  <c r="C338" i="1"/>
  <c r="C337" i="1"/>
  <c r="C336" i="1"/>
  <c r="C335" i="1"/>
  <c r="C334" i="1"/>
  <c r="C333" i="1"/>
  <c r="C332" i="1"/>
  <c r="C331" i="1"/>
  <c r="C330" i="1"/>
  <c r="C329" i="1"/>
  <c r="C327" i="1"/>
  <c r="C326" i="1"/>
  <c r="C325" i="1"/>
  <c r="C324" i="1"/>
  <c r="C323" i="1"/>
  <c r="C322" i="1"/>
  <c r="C321" i="1"/>
  <c r="C320" i="1"/>
  <c r="C318" i="1"/>
  <c r="C317" i="1"/>
  <c r="C316" i="1"/>
  <c r="C313" i="1"/>
  <c r="C312" i="1"/>
  <c r="C311" i="1"/>
  <c r="C310" i="1"/>
  <c r="C309" i="1"/>
  <c r="C308" i="1"/>
  <c r="C307" i="1"/>
  <c r="C306" i="1"/>
  <c r="C305" i="1"/>
  <c r="C304" i="1"/>
  <c r="C303" i="1"/>
  <c r="C302" i="1"/>
  <c r="C301" i="1"/>
  <c r="C300" i="1"/>
  <c r="C292" i="1"/>
  <c r="C291" i="1"/>
  <c r="C290" i="1"/>
  <c r="C289" i="1"/>
  <c r="C288" i="1"/>
  <c r="C287" i="1"/>
  <c r="C286" i="1"/>
  <c r="C285" i="1"/>
  <c r="C284"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2" i="1"/>
  <c r="C251" i="1"/>
  <c r="C250" i="1"/>
  <c r="C249" i="1"/>
  <c r="C248" i="1"/>
  <c r="C247" i="1"/>
  <c r="C246" i="1"/>
  <c r="C245" i="1"/>
  <c r="C244" i="1"/>
  <c r="C243" i="1"/>
  <c r="C242" i="1"/>
  <c r="C241" i="1"/>
  <c r="C240" i="1"/>
  <c r="C239" i="1"/>
  <c r="C238" i="1"/>
  <c r="C237" i="1"/>
  <c r="C236" i="1"/>
  <c r="C235" i="1"/>
  <c r="C234" i="1"/>
  <c r="C233" i="1"/>
  <c r="C232"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1"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2" i="1"/>
  <c r="C91" i="1"/>
  <c r="C90" i="1"/>
  <c r="C89" i="1"/>
  <c r="C88" i="1"/>
  <c r="C87" i="1"/>
  <c r="C86" i="1"/>
  <c r="C85"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N332" i="1" l="1"/>
  <c r="V332" i="1"/>
  <c r="M332" i="1"/>
  <c r="N331" i="1"/>
  <c r="V331" i="1"/>
  <c r="M331" i="1"/>
  <c r="N212" i="1" l="1"/>
  <c r="V324" i="1" l="1"/>
  <c r="N312" i="1" l="1"/>
  <c r="N405" i="1" l="1"/>
  <c r="M282" i="1" l="1"/>
  <c r="V250" i="1"/>
  <c r="V249" i="1"/>
  <c r="N241" i="1"/>
  <c r="N240" i="1"/>
  <c r="N239" i="1"/>
  <c r="N238" i="1"/>
  <c r="N236" i="1"/>
  <c r="V229" i="1"/>
  <c r="V228" i="1"/>
  <c r="N100" i="1"/>
  <c r="C11" i="1"/>
  <c r="C9" i="1"/>
  <c r="N61" i="1" l="1"/>
  <c r="L9" i="1" l="1"/>
  <c r="V396" i="1" l="1"/>
  <c r="N396" i="1"/>
  <c r="M396" i="1"/>
  <c r="V397" i="1"/>
  <c r="V395" i="1"/>
  <c r="V394" i="1"/>
  <c r="V393" i="1"/>
  <c r="V392" i="1"/>
  <c r="V391" i="1"/>
  <c r="V390" i="1"/>
  <c r="V389" i="1"/>
  <c r="V388" i="1"/>
  <c r="V387" i="1"/>
  <c r="V386" i="1"/>
  <c r="V385" i="1"/>
  <c r="V384" i="1"/>
  <c r="V383" i="1"/>
  <c r="M397" i="1"/>
  <c r="M395" i="1"/>
  <c r="M394" i="1"/>
  <c r="M393" i="1"/>
  <c r="M392" i="1"/>
  <c r="M391" i="1"/>
  <c r="M390" i="1"/>
  <c r="M389" i="1"/>
  <c r="M388" i="1"/>
  <c r="M387" i="1"/>
  <c r="M386" i="1"/>
  <c r="M385" i="1"/>
  <c r="M384" i="1"/>
  <c r="M383" i="1"/>
  <c r="N383" i="1"/>
  <c r="N397" i="1"/>
  <c r="N395" i="1"/>
  <c r="N394" i="1"/>
  <c r="N393" i="1"/>
  <c r="N392" i="1"/>
  <c r="N385" i="1"/>
  <c r="N390" i="1"/>
  <c r="N389" i="1"/>
  <c r="N388" i="1"/>
  <c r="N387" i="1"/>
  <c r="N386" i="1"/>
  <c r="N384" i="1"/>
  <c r="K8" i="2"/>
  <c r="E9" i="1"/>
  <c r="H6" i="17"/>
  <c r="P7" i="1"/>
  <c r="B16" i="17"/>
  <c r="H12" i="17"/>
  <c r="H10" i="17"/>
  <c r="H8" i="17"/>
  <c r="L11" i="1"/>
  <c r="L6" i="17"/>
  <c r="J6" i="17"/>
  <c r="H6" i="2"/>
  <c r="B8" i="17"/>
  <c r="G10" i="17"/>
  <c r="B10" i="17"/>
  <c r="B12" i="17"/>
  <c r="G8" i="2"/>
  <c r="B8" i="2"/>
  <c r="D12" i="1" l="1"/>
  <c r="G9" i="1"/>
  <c r="N81" i="1" l="1"/>
  <c r="V126" i="1"/>
  <c r="M126" i="1"/>
  <c r="N321" i="1" l="1"/>
  <c r="N317" i="1"/>
  <c r="V268" i="1"/>
  <c r="N268" i="1"/>
  <c r="M268" i="1"/>
  <c r="V256" i="1"/>
  <c r="N256" i="1"/>
  <c r="M256" i="1"/>
  <c r="V212" i="1"/>
  <c r="M212" i="1"/>
  <c r="V292" i="1" l="1"/>
  <c r="M292" i="1"/>
  <c r="N80" i="1" l="1"/>
  <c r="N55" i="1"/>
  <c r="V39" i="1"/>
  <c r="N39" i="1"/>
  <c r="M39" i="1"/>
  <c r="N29" i="1"/>
  <c r="N343" i="1" l="1"/>
  <c r="N361" i="1"/>
  <c r="N360" i="1"/>
  <c r="N352" i="1"/>
  <c r="N351" i="1"/>
  <c r="N350" i="1"/>
  <c r="N349" i="1"/>
  <c r="N348" i="1"/>
  <c r="N347" i="1"/>
  <c r="N345" i="1"/>
  <c r="N344" i="1"/>
  <c r="N342" i="1"/>
  <c r="N340" i="1"/>
  <c r="N339" i="1"/>
  <c r="N338" i="1"/>
  <c r="N337" i="1"/>
  <c r="N309" i="1"/>
  <c r="N329" i="1"/>
  <c r="N323" i="1"/>
  <c r="N316" i="1"/>
  <c r="N313" i="1"/>
  <c r="N311" i="1"/>
  <c r="N310" i="1"/>
  <c r="N306" i="1"/>
  <c r="N303" i="1"/>
  <c r="V77" i="1" l="1"/>
  <c r="N77" i="1"/>
  <c r="M77" i="1"/>
  <c r="V130" i="1"/>
  <c r="M130" i="1"/>
  <c r="V382" i="1" l="1"/>
  <c r="N382" i="1"/>
  <c r="M382" i="1"/>
  <c r="V381" i="1"/>
  <c r="M381" i="1"/>
  <c r="V380" i="1"/>
  <c r="N380" i="1"/>
  <c r="M380" i="1"/>
  <c r="V379" i="1"/>
  <c r="M379" i="1"/>
  <c r="V378" i="1"/>
  <c r="M378" i="1"/>
  <c r="V377" i="1"/>
  <c r="N377" i="1"/>
  <c r="M377" i="1"/>
  <c r="V376" i="1"/>
  <c r="M376" i="1"/>
  <c r="V375" i="1"/>
  <c r="M375" i="1"/>
  <c r="V374" i="1"/>
  <c r="M374" i="1"/>
  <c r="V373" i="1"/>
  <c r="M373" i="1"/>
  <c r="V372" i="1"/>
  <c r="N372" i="1"/>
  <c r="M372" i="1"/>
  <c r="V371" i="1"/>
  <c r="M371" i="1"/>
  <c r="V370" i="1"/>
  <c r="M370" i="1"/>
  <c r="V369" i="1"/>
  <c r="M369" i="1"/>
  <c r="V368" i="1"/>
  <c r="M368" i="1"/>
  <c r="V367" i="1"/>
  <c r="M367" i="1"/>
  <c r="V366" i="1"/>
  <c r="M366" i="1"/>
  <c r="V365" i="1"/>
  <c r="M365" i="1"/>
  <c r="V363" i="1"/>
  <c r="M363" i="1"/>
  <c r="V362" i="1"/>
  <c r="M362" i="1"/>
  <c r="M361" i="1"/>
  <c r="M360" i="1"/>
  <c r="V359" i="1"/>
  <c r="M359" i="1"/>
  <c r="V358" i="1"/>
  <c r="M358" i="1"/>
  <c r="V357" i="1"/>
  <c r="M357" i="1"/>
  <c r="V356" i="1"/>
  <c r="M356" i="1"/>
  <c r="V355" i="1"/>
  <c r="M355" i="1"/>
  <c r="V354" i="1"/>
  <c r="M354" i="1"/>
  <c r="V353" i="1"/>
  <c r="M353" i="1"/>
  <c r="M352" i="1"/>
  <c r="M351" i="1"/>
  <c r="M350" i="1"/>
  <c r="M349" i="1"/>
  <c r="V348" i="1"/>
  <c r="M348" i="1"/>
  <c r="V347" i="1"/>
  <c r="M347" i="1"/>
  <c r="V346" i="1"/>
  <c r="M346" i="1"/>
  <c r="V345" i="1"/>
  <c r="M345" i="1"/>
  <c r="V344" i="1"/>
  <c r="M344" i="1"/>
  <c r="V343" i="1"/>
  <c r="M343" i="1"/>
  <c r="V342" i="1"/>
  <c r="M342" i="1"/>
  <c r="V341" i="1"/>
  <c r="N341" i="1"/>
  <c r="M341" i="1"/>
  <c r="V340" i="1"/>
  <c r="M340" i="1"/>
  <c r="V339" i="1"/>
  <c r="M339" i="1"/>
  <c r="V338" i="1"/>
  <c r="M338" i="1"/>
  <c r="V337" i="1"/>
  <c r="M337" i="1"/>
  <c r="V336" i="1"/>
  <c r="N336" i="1"/>
  <c r="M336" i="1"/>
  <c r="V335" i="1"/>
  <c r="N335" i="1"/>
  <c r="M335" i="1"/>
  <c r="V334" i="1"/>
  <c r="N334" i="1"/>
  <c r="M334" i="1"/>
  <c r="V333" i="1"/>
  <c r="N333" i="1"/>
  <c r="M333" i="1"/>
  <c r="V330" i="1"/>
  <c r="M330" i="1"/>
  <c r="V329" i="1"/>
  <c r="M329" i="1"/>
  <c r="V327" i="1"/>
  <c r="N327" i="1"/>
  <c r="M327" i="1"/>
  <c r="V326" i="1"/>
  <c r="N326" i="1"/>
  <c r="M326" i="1"/>
  <c r="V325" i="1"/>
  <c r="N325" i="1"/>
  <c r="M325" i="1"/>
  <c r="M324" i="1"/>
  <c r="V323" i="1"/>
  <c r="M323" i="1"/>
  <c r="V322" i="1"/>
  <c r="M322" i="1"/>
  <c r="V321" i="1"/>
  <c r="M321" i="1"/>
  <c r="V320" i="1"/>
  <c r="M320" i="1"/>
  <c r="V318" i="1"/>
  <c r="M318" i="1"/>
  <c r="V317" i="1"/>
  <c r="M317" i="1"/>
  <c r="V316" i="1"/>
  <c r="M316" i="1"/>
  <c r="V313" i="1"/>
  <c r="M313" i="1"/>
  <c r="V312" i="1"/>
  <c r="M312" i="1"/>
  <c r="V311" i="1"/>
  <c r="M311" i="1"/>
  <c r="V310" i="1"/>
  <c r="M310" i="1"/>
  <c r="V309" i="1"/>
  <c r="M309" i="1"/>
  <c r="V308" i="1"/>
  <c r="M308" i="1"/>
  <c r="V307" i="1"/>
  <c r="M307" i="1"/>
  <c r="V306" i="1"/>
  <c r="M306" i="1"/>
  <c r="V305" i="1"/>
  <c r="M305" i="1"/>
  <c r="V304" i="1"/>
  <c r="M304" i="1"/>
  <c r="V303" i="1"/>
  <c r="M303" i="1"/>
  <c r="V302" i="1"/>
  <c r="M302" i="1"/>
  <c r="V301" i="1"/>
  <c r="M301" i="1"/>
  <c r="V300" i="1"/>
  <c r="N300" i="1"/>
  <c r="M300" i="1"/>
  <c r="N110" i="1" l="1"/>
  <c r="N119" i="1"/>
  <c r="N106" i="1"/>
  <c r="B12" i="2" l="1"/>
  <c r="K10" i="2"/>
  <c r="B10" i="2"/>
  <c r="H8" i="2"/>
  <c r="K6" i="2"/>
  <c r="B6" i="2"/>
  <c r="V426" i="1"/>
  <c r="N426" i="1"/>
  <c r="M426" i="1"/>
  <c r="V425" i="1"/>
  <c r="N425" i="1"/>
  <c r="M425" i="1"/>
  <c r="V424" i="1"/>
  <c r="N424" i="1"/>
  <c r="M424" i="1"/>
  <c r="V423" i="1"/>
  <c r="N423" i="1"/>
  <c r="M423" i="1"/>
  <c r="V422" i="1"/>
  <c r="N422" i="1"/>
  <c r="M422" i="1"/>
  <c r="V421" i="1"/>
  <c r="N421" i="1"/>
  <c r="M421" i="1"/>
  <c r="V420" i="1"/>
  <c r="N420" i="1"/>
  <c r="M420" i="1"/>
  <c r="V419" i="1"/>
  <c r="N419" i="1"/>
  <c r="M419" i="1"/>
  <c r="V418" i="1"/>
  <c r="N418" i="1"/>
  <c r="M418" i="1"/>
  <c r="V417" i="1"/>
  <c r="N417" i="1"/>
  <c r="M417" i="1"/>
  <c r="V416" i="1"/>
  <c r="N416" i="1"/>
  <c r="M416" i="1"/>
  <c r="V415" i="1"/>
  <c r="N415" i="1"/>
  <c r="M415" i="1"/>
  <c r="V414" i="1"/>
  <c r="N414" i="1"/>
  <c r="M414" i="1"/>
  <c r="V413" i="1"/>
  <c r="N413" i="1"/>
  <c r="M413" i="1"/>
  <c r="V412" i="1"/>
  <c r="N412" i="1"/>
  <c r="M412" i="1"/>
  <c r="V411" i="1"/>
  <c r="N411" i="1"/>
  <c r="M411" i="1"/>
  <c r="V410" i="1"/>
  <c r="N410" i="1"/>
  <c r="M410" i="1"/>
  <c r="V409" i="1"/>
  <c r="N409" i="1"/>
  <c r="M409" i="1"/>
  <c r="V408" i="1"/>
  <c r="N408" i="1"/>
  <c r="M408" i="1"/>
  <c r="V407" i="1"/>
  <c r="N407" i="1"/>
  <c r="M407" i="1"/>
  <c r="V406" i="1"/>
  <c r="M406" i="1"/>
  <c r="V405" i="1"/>
  <c r="M405" i="1"/>
  <c r="V404" i="1"/>
  <c r="N404" i="1"/>
  <c r="M404" i="1"/>
  <c r="V403" i="1"/>
  <c r="N403" i="1"/>
  <c r="M403" i="1"/>
  <c r="V402" i="1"/>
  <c r="N402" i="1"/>
  <c r="M402" i="1"/>
  <c r="V401" i="1"/>
  <c r="N401" i="1"/>
  <c r="M401" i="1"/>
  <c r="V400" i="1"/>
  <c r="M400" i="1"/>
  <c r="V399" i="1"/>
  <c r="N399" i="1"/>
  <c r="M399" i="1"/>
  <c r="V398" i="1"/>
  <c r="M398" i="1"/>
  <c r="V206" i="1"/>
  <c r="N206" i="1"/>
  <c r="M206" i="1"/>
  <c r="V205" i="1"/>
  <c r="N205" i="1"/>
  <c r="M205" i="1"/>
  <c r="V204" i="1"/>
  <c r="N204" i="1"/>
  <c r="M204" i="1"/>
  <c r="V203" i="1"/>
  <c r="N203" i="1"/>
  <c r="M203" i="1"/>
  <c r="V202" i="1"/>
  <c r="N202" i="1"/>
  <c r="M202" i="1"/>
  <c r="V201" i="1"/>
  <c r="N201" i="1"/>
  <c r="M201" i="1"/>
  <c r="V200" i="1"/>
  <c r="N200" i="1"/>
  <c r="M200" i="1"/>
  <c r="V199" i="1"/>
  <c r="N199" i="1"/>
  <c r="M199" i="1"/>
  <c r="V198" i="1"/>
  <c r="N198" i="1"/>
  <c r="M198" i="1"/>
  <c r="V197" i="1"/>
  <c r="N197" i="1"/>
  <c r="M197" i="1"/>
  <c r="V196" i="1"/>
  <c r="N196" i="1"/>
  <c r="M196" i="1"/>
  <c r="V195" i="1"/>
  <c r="N195" i="1"/>
  <c r="M195" i="1"/>
  <c r="V194" i="1"/>
  <c r="N194" i="1"/>
  <c r="M194" i="1"/>
  <c r="V193" i="1"/>
  <c r="N193" i="1"/>
  <c r="M193" i="1"/>
  <c r="V192" i="1"/>
  <c r="N192" i="1"/>
  <c r="M192" i="1"/>
  <c r="V191" i="1"/>
  <c r="N191" i="1"/>
  <c r="M191" i="1"/>
  <c r="V190" i="1"/>
  <c r="N190" i="1"/>
  <c r="M190" i="1"/>
  <c r="V189" i="1"/>
  <c r="N189" i="1"/>
  <c r="M189" i="1"/>
  <c r="V188" i="1"/>
  <c r="N188" i="1"/>
  <c r="M188" i="1"/>
  <c r="V187" i="1"/>
  <c r="N187" i="1"/>
  <c r="M187" i="1"/>
  <c r="V186" i="1"/>
  <c r="M186" i="1"/>
  <c r="V185" i="1"/>
  <c r="N185" i="1"/>
  <c r="M185" i="1"/>
  <c r="V184" i="1"/>
  <c r="M184" i="1"/>
  <c r="V183" i="1"/>
  <c r="M183" i="1"/>
  <c r="V181" i="1"/>
  <c r="N181" i="1"/>
  <c r="M181" i="1"/>
  <c r="V180" i="1"/>
  <c r="M180" i="1"/>
  <c r="V179" i="1"/>
  <c r="N179" i="1"/>
  <c r="M179" i="1"/>
  <c r="V178" i="1"/>
  <c r="M178" i="1"/>
  <c r="V177" i="1"/>
  <c r="N177" i="1"/>
  <c r="M177" i="1"/>
  <c r="V176" i="1"/>
  <c r="N176" i="1"/>
  <c r="M176" i="1"/>
  <c r="V175" i="1"/>
  <c r="N175" i="1"/>
  <c r="M175" i="1"/>
  <c r="V174" i="1"/>
  <c r="N174" i="1"/>
  <c r="M174" i="1"/>
  <c r="V173" i="1"/>
  <c r="M173" i="1"/>
  <c r="V172" i="1"/>
  <c r="N172" i="1"/>
  <c r="M172" i="1"/>
  <c r="V171" i="1"/>
  <c r="M171" i="1"/>
  <c r="V170" i="1"/>
  <c r="N170" i="1"/>
  <c r="M170" i="1"/>
  <c r="V169" i="1"/>
  <c r="N169" i="1"/>
  <c r="M169" i="1"/>
  <c r="V168" i="1"/>
  <c r="M168" i="1"/>
  <c r="V167" i="1"/>
  <c r="M167" i="1"/>
  <c r="V166" i="1"/>
  <c r="N166" i="1"/>
  <c r="M166" i="1"/>
  <c r="V165" i="1"/>
  <c r="M165" i="1"/>
  <c r="V164" i="1"/>
  <c r="M164" i="1"/>
  <c r="V163" i="1"/>
  <c r="N163" i="1"/>
  <c r="M163" i="1"/>
  <c r="V162" i="1"/>
  <c r="N162" i="1"/>
  <c r="M162" i="1"/>
  <c r="V161" i="1"/>
  <c r="N161" i="1"/>
  <c r="M161" i="1"/>
  <c r="V160" i="1"/>
  <c r="N160" i="1"/>
  <c r="M160" i="1"/>
  <c r="V159" i="1"/>
  <c r="M159" i="1"/>
  <c r="V158" i="1"/>
  <c r="M158" i="1"/>
  <c r="V157" i="1"/>
  <c r="N157" i="1"/>
  <c r="M157" i="1"/>
  <c r="V156" i="1"/>
  <c r="M156" i="1"/>
  <c r="V155" i="1"/>
  <c r="M155" i="1"/>
  <c r="V154" i="1"/>
  <c r="M154" i="1"/>
  <c r="V153" i="1"/>
  <c r="N153" i="1"/>
  <c r="M153" i="1"/>
  <c r="V152" i="1"/>
  <c r="N152" i="1"/>
  <c r="M152" i="1"/>
  <c r="V151" i="1"/>
  <c r="N151" i="1"/>
  <c r="M151" i="1"/>
  <c r="V150" i="1"/>
  <c r="N150" i="1"/>
  <c r="M150" i="1"/>
  <c r="V149" i="1"/>
  <c r="N149" i="1"/>
  <c r="M149" i="1"/>
  <c r="V148" i="1"/>
  <c r="N148" i="1"/>
  <c r="M148" i="1"/>
  <c r="V147" i="1"/>
  <c r="N147" i="1"/>
  <c r="M147" i="1"/>
  <c r="V146" i="1"/>
  <c r="M146" i="1"/>
  <c r="V145" i="1"/>
  <c r="N145" i="1"/>
  <c r="M145" i="1"/>
  <c r="V144" i="1"/>
  <c r="N144" i="1"/>
  <c r="M144" i="1"/>
  <c r="V143" i="1"/>
  <c r="N143" i="1"/>
  <c r="M143" i="1"/>
  <c r="V142" i="1"/>
  <c r="N142" i="1"/>
  <c r="M142" i="1"/>
  <c r="V141" i="1"/>
  <c r="N141" i="1"/>
  <c r="M141" i="1"/>
  <c r="V76" i="1"/>
  <c r="N76" i="1"/>
  <c r="M76" i="1"/>
  <c r="V140" i="1"/>
  <c r="N140" i="1"/>
  <c r="M140" i="1"/>
  <c r="V71" i="1"/>
  <c r="N71" i="1"/>
  <c r="M71" i="1"/>
  <c r="V139" i="1"/>
  <c r="N139" i="1"/>
  <c r="M139" i="1"/>
  <c r="V138" i="1"/>
  <c r="N138" i="1"/>
  <c r="M138" i="1"/>
  <c r="V137" i="1"/>
  <c r="N137" i="1"/>
  <c r="M137" i="1"/>
  <c r="V136" i="1"/>
  <c r="N136" i="1"/>
  <c r="M136" i="1"/>
  <c r="V135" i="1"/>
  <c r="N135" i="1"/>
  <c r="M135" i="1"/>
  <c r="V134" i="1"/>
  <c r="N134" i="1"/>
  <c r="M134" i="1"/>
  <c r="V133" i="1"/>
  <c r="N133" i="1"/>
  <c r="M133" i="1"/>
  <c r="V132" i="1"/>
  <c r="M132" i="1"/>
  <c r="V131" i="1"/>
  <c r="N131" i="1"/>
  <c r="M131" i="1"/>
  <c r="V291" i="1"/>
  <c r="M291" i="1"/>
  <c r="V129" i="1"/>
  <c r="N129" i="1"/>
  <c r="M129" i="1"/>
  <c r="V128" i="1"/>
  <c r="N128" i="1"/>
  <c r="M128" i="1"/>
  <c r="V127" i="1"/>
  <c r="N127" i="1"/>
  <c r="M127" i="1"/>
  <c r="V125" i="1"/>
  <c r="N125" i="1"/>
  <c r="M125" i="1"/>
  <c r="V124" i="1"/>
  <c r="M124" i="1"/>
  <c r="V364" i="1"/>
  <c r="N364" i="1"/>
  <c r="M364" i="1"/>
  <c r="V123" i="1"/>
  <c r="N123" i="1"/>
  <c r="M123" i="1"/>
  <c r="V122" i="1"/>
  <c r="N122" i="1"/>
  <c r="M122" i="1"/>
  <c r="V121" i="1"/>
  <c r="N121" i="1"/>
  <c r="M121" i="1"/>
  <c r="V120" i="1"/>
  <c r="N120" i="1"/>
  <c r="M120" i="1"/>
  <c r="V214" i="1"/>
  <c r="M214" i="1"/>
  <c r="V119" i="1"/>
  <c r="M119" i="1"/>
  <c r="V118" i="1"/>
  <c r="N118" i="1"/>
  <c r="M118" i="1"/>
  <c r="V117" i="1"/>
  <c r="M117" i="1"/>
  <c r="V116" i="1"/>
  <c r="N116" i="1"/>
  <c r="M116" i="1"/>
  <c r="V115" i="1"/>
  <c r="N115" i="1"/>
  <c r="M115" i="1"/>
  <c r="V114" i="1"/>
  <c r="N114" i="1"/>
  <c r="M114" i="1"/>
  <c r="V113" i="1"/>
  <c r="N113" i="1"/>
  <c r="M113" i="1"/>
  <c r="V112" i="1"/>
  <c r="N112" i="1"/>
  <c r="M112" i="1"/>
  <c r="V111" i="1"/>
  <c r="N111" i="1"/>
  <c r="M111" i="1"/>
  <c r="V110" i="1"/>
  <c r="M110" i="1"/>
  <c r="V109" i="1"/>
  <c r="N109" i="1"/>
  <c r="M109" i="1"/>
  <c r="V108" i="1"/>
  <c r="N108" i="1"/>
  <c r="M108" i="1"/>
  <c r="V107" i="1"/>
  <c r="N107" i="1"/>
  <c r="M107" i="1"/>
  <c r="V106" i="1"/>
  <c r="M106" i="1"/>
  <c r="V105" i="1"/>
  <c r="N105" i="1"/>
  <c r="M105" i="1"/>
  <c r="V104" i="1"/>
  <c r="N104" i="1"/>
  <c r="M104" i="1"/>
  <c r="V103" i="1"/>
  <c r="N103" i="1"/>
  <c r="M103" i="1"/>
  <c r="V290" i="1"/>
  <c r="M290" i="1"/>
  <c r="V289" i="1"/>
  <c r="M289" i="1"/>
  <c r="V288" i="1"/>
  <c r="M288" i="1"/>
  <c r="V287" i="1"/>
  <c r="M287" i="1"/>
  <c r="V286" i="1"/>
  <c r="M286" i="1"/>
  <c r="V285" i="1"/>
  <c r="M285" i="1"/>
  <c r="V284" i="1"/>
  <c r="M284" i="1"/>
  <c r="V282" i="1"/>
  <c r="V281" i="1"/>
  <c r="M281" i="1"/>
  <c r="V280" i="1"/>
  <c r="M280" i="1"/>
  <c r="V279" i="1"/>
  <c r="M279" i="1"/>
  <c r="V278" i="1"/>
  <c r="M278" i="1"/>
  <c r="V277" i="1"/>
  <c r="N277" i="1"/>
  <c r="M277" i="1"/>
  <c r="V276" i="1"/>
  <c r="M276" i="1"/>
  <c r="V275" i="1"/>
  <c r="M275" i="1"/>
  <c r="V274" i="1"/>
  <c r="M274" i="1"/>
  <c r="V273" i="1"/>
  <c r="N273" i="1"/>
  <c r="M273" i="1"/>
  <c r="V272" i="1"/>
  <c r="M272" i="1"/>
  <c r="V271" i="1"/>
  <c r="M271" i="1"/>
  <c r="V270" i="1"/>
  <c r="N270" i="1"/>
  <c r="M270" i="1"/>
  <c r="V269" i="1"/>
  <c r="N269" i="1"/>
  <c r="M269" i="1"/>
  <c r="V267" i="1"/>
  <c r="N267" i="1"/>
  <c r="M267" i="1"/>
  <c r="V266" i="1"/>
  <c r="N266" i="1"/>
  <c r="M266" i="1"/>
  <c r="V265" i="1"/>
  <c r="N265" i="1"/>
  <c r="M265" i="1"/>
  <c r="V264" i="1"/>
  <c r="M264" i="1"/>
  <c r="V263" i="1"/>
  <c r="N263" i="1"/>
  <c r="M263" i="1"/>
  <c r="V262" i="1"/>
  <c r="N262" i="1"/>
  <c r="M262" i="1"/>
  <c r="V261" i="1"/>
  <c r="N261" i="1"/>
  <c r="M261" i="1"/>
  <c r="V260" i="1"/>
  <c r="N260" i="1"/>
  <c r="M260" i="1"/>
  <c r="V259" i="1"/>
  <c r="N259" i="1"/>
  <c r="M259" i="1"/>
  <c r="V258" i="1"/>
  <c r="N258" i="1"/>
  <c r="M258" i="1"/>
  <c r="V257" i="1"/>
  <c r="M257" i="1"/>
  <c r="V255" i="1"/>
  <c r="N255" i="1"/>
  <c r="M255" i="1"/>
  <c r="V254" i="1"/>
  <c r="N254" i="1"/>
  <c r="M254" i="1"/>
  <c r="V253" i="1"/>
  <c r="N253" i="1"/>
  <c r="M253" i="1"/>
  <c r="V252" i="1"/>
  <c r="N252" i="1"/>
  <c r="M252" i="1"/>
  <c r="V251" i="1"/>
  <c r="N251" i="1"/>
  <c r="M251" i="1"/>
  <c r="M250" i="1"/>
  <c r="M249" i="1"/>
  <c r="V248" i="1"/>
  <c r="N248" i="1"/>
  <c r="M248" i="1"/>
  <c r="V247" i="1"/>
  <c r="N247" i="1"/>
  <c r="M247" i="1"/>
  <c r="V246" i="1"/>
  <c r="N246" i="1"/>
  <c r="M246" i="1"/>
  <c r="V245" i="1"/>
  <c r="N245" i="1"/>
  <c r="M245" i="1"/>
  <c r="V244" i="1"/>
  <c r="N244" i="1"/>
  <c r="M244" i="1"/>
  <c r="V243" i="1"/>
  <c r="N243" i="1"/>
  <c r="M243" i="1"/>
  <c r="V242" i="1"/>
  <c r="N242" i="1"/>
  <c r="M242" i="1"/>
  <c r="V241" i="1"/>
  <c r="M241" i="1"/>
  <c r="V240" i="1"/>
  <c r="M240" i="1"/>
  <c r="V239" i="1"/>
  <c r="M239" i="1"/>
  <c r="V238" i="1"/>
  <c r="M238" i="1"/>
  <c r="V237" i="1"/>
  <c r="M237" i="1"/>
  <c r="V236" i="1"/>
  <c r="M236" i="1"/>
  <c r="V235" i="1"/>
  <c r="M235" i="1"/>
  <c r="V234" i="1"/>
  <c r="M234" i="1"/>
  <c r="V233" i="1"/>
  <c r="M233" i="1"/>
  <c r="V232" i="1"/>
  <c r="M232" i="1"/>
  <c r="V230" i="1"/>
  <c r="M230" i="1"/>
  <c r="M229" i="1"/>
  <c r="M228" i="1"/>
  <c r="V227" i="1"/>
  <c r="N227" i="1"/>
  <c r="M227" i="1"/>
  <c r="V226" i="1"/>
  <c r="N226" i="1"/>
  <c r="M226" i="1"/>
  <c r="V225" i="1"/>
  <c r="M225" i="1"/>
  <c r="V224" i="1"/>
  <c r="M224" i="1"/>
  <c r="V223" i="1"/>
  <c r="N223" i="1"/>
  <c r="M223" i="1"/>
  <c r="V222" i="1"/>
  <c r="N222" i="1"/>
  <c r="M222" i="1"/>
  <c r="V221" i="1"/>
  <c r="N221" i="1"/>
  <c r="M221" i="1"/>
  <c r="V220" i="1"/>
  <c r="M220" i="1"/>
  <c r="V219" i="1"/>
  <c r="M219" i="1"/>
  <c r="V218" i="1"/>
  <c r="N218" i="1"/>
  <c r="M218" i="1"/>
  <c r="V217" i="1"/>
  <c r="N217" i="1"/>
  <c r="M217" i="1"/>
  <c r="V216" i="1"/>
  <c r="N216" i="1"/>
  <c r="M216" i="1"/>
  <c r="V215" i="1"/>
  <c r="N215" i="1"/>
  <c r="M215" i="1"/>
  <c r="V213" i="1"/>
  <c r="M213" i="1"/>
  <c r="V211" i="1"/>
  <c r="N211" i="1"/>
  <c r="M211" i="1"/>
  <c r="V210" i="1"/>
  <c r="N210" i="1"/>
  <c r="M210" i="1"/>
  <c r="V209" i="1"/>
  <c r="M209" i="1"/>
  <c r="V208" i="1"/>
  <c r="N208" i="1"/>
  <c r="M208" i="1"/>
  <c r="V207" i="1"/>
  <c r="N207" i="1"/>
  <c r="M207" i="1"/>
  <c r="V102" i="1"/>
  <c r="N102" i="1"/>
  <c r="M102" i="1"/>
  <c r="V101" i="1"/>
  <c r="N101" i="1"/>
  <c r="M101" i="1"/>
  <c r="V100" i="1"/>
  <c r="M100" i="1"/>
  <c r="V99" i="1"/>
  <c r="N99" i="1"/>
  <c r="M99" i="1"/>
  <c r="V98" i="1"/>
  <c r="N98" i="1"/>
  <c r="M98" i="1"/>
  <c r="V97" i="1"/>
  <c r="N97" i="1"/>
  <c r="M97" i="1"/>
  <c r="V96" i="1"/>
  <c r="N96" i="1"/>
  <c r="M96" i="1"/>
  <c r="V95" i="1"/>
  <c r="M95" i="1"/>
  <c r="V94" i="1"/>
  <c r="N94" i="1"/>
  <c r="M94" i="1"/>
  <c r="V92" i="1"/>
  <c r="N92" i="1"/>
  <c r="M92" i="1"/>
  <c r="V91" i="1"/>
  <c r="M91" i="1"/>
  <c r="V90" i="1"/>
  <c r="M90" i="1"/>
  <c r="V89" i="1"/>
  <c r="N89" i="1"/>
  <c r="M89" i="1"/>
  <c r="V88" i="1"/>
  <c r="N88" i="1"/>
  <c r="M88" i="1"/>
  <c r="V87" i="1"/>
  <c r="N87" i="1"/>
  <c r="M87" i="1"/>
  <c r="V86" i="1"/>
  <c r="N86" i="1"/>
  <c r="M86" i="1"/>
  <c r="V85" i="1"/>
  <c r="N85" i="1"/>
  <c r="M85" i="1"/>
  <c r="V84" i="1"/>
  <c r="N84" i="1"/>
  <c r="M84" i="1"/>
  <c r="V83" i="1"/>
  <c r="N83" i="1"/>
  <c r="M83" i="1"/>
  <c r="V82" i="1"/>
  <c r="N82" i="1"/>
  <c r="M82" i="1"/>
  <c r="V81" i="1"/>
  <c r="M81" i="1"/>
  <c r="V80" i="1"/>
  <c r="M80" i="1"/>
  <c r="V79" i="1"/>
  <c r="N79" i="1"/>
  <c r="M79" i="1"/>
  <c r="V78" i="1"/>
  <c r="N78" i="1"/>
  <c r="M78" i="1"/>
  <c r="V75" i="1"/>
  <c r="M75" i="1"/>
  <c r="V74" i="1"/>
  <c r="M74" i="1"/>
  <c r="V73" i="1"/>
  <c r="N73" i="1"/>
  <c r="M73" i="1"/>
  <c r="V72" i="1"/>
  <c r="N72" i="1"/>
  <c r="M72" i="1"/>
  <c r="V70" i="1"/>
  <c r="N70" i="1"/>
  <c r="M70" i="1"/>
  <c r="V69" i="1"/>
  <c r="N69" i="1"/>
  <c r="M69" i="1"/>
  <c r="V68" i="1"/>
  <c r="N68" i="1"/>
  <c r="M68" i="1"/>
  <c r="V67" i="1"/>
  <c r="N67" i="1"/>
  <c r="M67" i="1"/>
  <c r="V66" i="1"/>
  <c r="N66" i="1"/>
  <c r="M66" i="1"/>
  <c r="V65" i="1"/>
  <c r="N65" i="1"/>
  <c r="M65" i="1"/>
  <c r="V64" i="1"/>
  <c r="N64" i="1"/>
  <c r="M64" i="1"/>
  <c r="V63" i="1"/>
  <c r="M63" i="1"/>
  <c r="V62" i="1"/>
  <c r="N62" i="1"/>
  <c r="M62" i="1"/>
  <c r="V61" i="1"/>
  <c r="M61" i="1"/>
  <c r="V60" i="1"/>
  <c r="N60" i="1"/>
  <c r="M60" i="1"/>
  <c r="V59" i="1"/>
  <c r="N59" i="1"/>
  <c r="M59" i="1"/>
  <c r="V58" i="1"/>
  <c r="N58" i="1"/>
  <c r="M58" i="1"/>
  <c r="V57" i="1"/>
  <c r="N57" i="1"/>
  <c r="M57" i="1"/>
  <c r="V56" i="1"/>
  <c r="N56" i="1"/>
  <c r="M56" i="1"/>
  <c r="V55" i="1"/>
  <c r="M55" i="1"/>
  <c r="V54" i="1"/>
  <c r="N54" i="1"/>
  <c r="M54" i="1"/>
  <c r="V53" i="1"/>
  <c r="N53" i="1"/>
  <c r="M53" i="1"/>
  <c r="V52" i="1"/>
  <c r="N52" i="1"/>
  <c r="M52" i="1"/>
  <c r="V51" i="1"/>
  <c r="N51" i="1"/>
  <c r="M51" i="1"/>
  <c r="V50" i="1"/>
  <c r="N50" i="1"/>
  <c r="M50" i="1"/>
  <c r="V49" i="1"/>
  <c r="N49" i="1"/>
  <c r="M49" i="1"/>
  <c r="V48" i="1"/>
  <c r="N48" i="1"/>
  <c r="M48" i="1"/>
  <c r="V47" i="1"/>
  <c r="N47" i="1"/>
  <c r="M47" i="1"/>
  <c r="V46" i="1"/>
  <c r="M46" i="1"/>
  <c r="V45" i="1"/>
  <c r="M45" i="1"/>
  <c r="V44" i="1"/>
  <c r="N44" i="1"/>
  <c r="M44" i="1"/>
  <c r="V43" i="1"/>
  <c r="N43" i="1"/>
  <c r="M43" i="1"/>
  <c r="V42" i="1"/>
  <c r="N42" i="1"/>
  <c r="M42" i="1"/>
  <c r="V41" i="1"/>
  <c r="N41" i="1"/>
  <c r="M41" i="1"/>
  <c r="V40" i="1"/>
  <c r="N40" i="1"/>
  <c r="M40" i="1"/>
  <c r="V38" i="1"/>
  <c r="N38" i="1"/>
  <c r="M38" i="1"/>
  <c r="V37" i="1"/>
  <c r="N37" i="1"/>
  <c r="M37" i="1"/>
  <c r="V36" i="1"/>
  <c r="N36" i="1"/>
  <c r="M36" i="1"/>
  <c r="V35" i="1"/>
  <c r="N35" i="1"/>
  <c r="M35" i="1"/>
  <c r="V34" i="1"/>
  <c r="N34" i="1"/>
  <c r="M34" i="1"/>
  <c r="V33" i="1"/>
  <c r="N33" i="1"/>
  <c r="M33" i="1"/>
  <c r="V32" i="1"/>
  <c r="N32" i="1"/>
  <c r="M32" i="1"/>
  <c r="V31" i="1"/>
  <c r="N31" i="1"/>
  <c r="M31" i="1"/>
  <c r="V30" i="1"/>
  <c r="M30" i="1"/>
  <c r="V29" i="1"/>
  <c r="M29" i="1"/>
  <c r="V28" i="1"/>
  <c r="N28" i="1"/>
  <c r="M28" i="1"/>
  <c r="V27" i="1"/>
  <c r="N27" i="1"/>
  <c r="M27" i="1"/>
  <c r="V26" i="1"/>
  <c r="N26" i="1"/>
  <c r="M26" i="1"/>
  <c r="V25" i="1"/>
  <c r="M25" i="1"/>
  <c r="V17" i="1"/>
  <c r="N17" i="1"/>
  <c r="M17" i="1"/>
  <c r="N15" i="1"/>
  <c r="N14" i="1"/>
  <c r="D14" i="1"/>
  <c r="N13" i="1"/>
  <c r="D13" i="1"/>
  <c r="Q11" i="1"/>
  <c r="G11" i="1"/>
  <c r="Q9" i="1"/>
  <c r="P5" i="1"/>
</calcChain>
</file>

<file path=xl/sharedStrings.xml><?xml version="1.0" encoding="utf-8"?>
<sst xmlns="http://schemas.openxmlformats.org/spreadsheetml/2006/main" count="4287" uniqueCount="1784">
  <si>
    <t>POTENTIAL FAILURE MODE AND EFFECTS ANALYSIS (PFMEA)</t>
  </si>
  <si>
    <t>RPN</t>
  </si>
  <si>
    <t>Reviewed By:</t>
  </si>
  <si>
    <t>Design FMEA</t>
  </si>
  <si>
    <t>Process FMEA</t>
  </si>
  <si>
    <t>X</t>
  </si>
  <si>
    <t>Part Certification</t>
  </si>
  <si>
    <t>Subsystem</t>
  </si>
  <si>
    <t>Component</t>
  </si>
  <si>
    <t>Page:</t>
  </si>
  <si>
    <t>FMEA Number:</t>
  </si>
  <si>
    <t>FMEA Number / Description:</t>
  </si>
  <si>
    <t>1</t>
  </si>
  <si>
    <t>Part Number:</t>
  </si>
  <si>
    <t>Revision Level:</t>
  </si>
  <si>
    <t>Design or Process Responsibility:</t>
  </si>
  <si>
    <t>PFMEA Owner:</t>
  </si>
  <si>
    <t>Telephone #:</t>
  </si>
  <si>
    <t>Model Year's) / Vehicle's):</t>
  </si>
  <si>
    <t>Key Date:</t>
  </si>
  <si>
    <t>Original FMEA Date:</t>
  </si>
  <si>
    <t>FMEA Revision Date:</t>
  </si>
  <si>
    <t>Core Team Members:</t>
  </si>
  <si>
    <t>Component Engineer:</t>
  </si>
  <si>
    <t>Manufacturing Rep:</t>
  </si>
  <si>
    <t>Process Engineer:</t>
  </si>
  <si>
    <t>Quality/Reliability Engr:</t>
  </si>
  <si>
    <t>Other Rep:</t>
  </si>
  <si>
    <t>Row #</t>
  </si>
  <si>
    <t>Design Item or Process Function Requirements</t>
  </si>
  <si>
    <t>Potential Failure Mode</t>
  </si>
  <si>
    <t>Potential Effect(s) of Failure</t>
  </si>
  <si>
    <t>Sev</t>
  </si>
  <si>
    <t>Class</t>
  </si>
  <si>
    <t>Potential Cause(s) / Mechanism(s) of Failure</t>
  </si>
  <si>
    <t>Occ</t>
  </si>
  <si>
    <t>D/P</t>
  </si>
  <si>
    <t>Current Design/Process Controls</t>
  </si>
  <si>
    <t>Detec</t>
  </si>
  <si>
    <t>Recommended Actions</t>
  </si>
  <si>
    <t xml:space="preserve">Responsibility </t>
  </si>
  <si>
    <t>Target  Completion Date</t>
  </si>
  <si>
    <t>Actions Taken</t>
  </si>
  <si>
    <t>Actual Completion Date</t>
  </si>
  <si>
    <t>Det</t>
  </si>
  <si>
    <t>Received Productive Material or Packaging Material Damaged.</t>
  </si>
  <si>
    <t>Damaged during unloading at receiving check in.</t>
  </si>
  <si>
    <t>Improper handling of productive material during unload.</t>
  </si>
  <si>
    <t>D</t>
  </si>
  <si>
    <t>Material handlers trained to contact supervisor for disposition if material is damaged during unloading or transport.</t>
  </si>
  <si>
    <t/>
  </si>
  <si>
    <t>Process disruption. Inability to use material.</t>
  </si>
  <si>
    <t>Improper handling of or storage of productive material (internal, by shipper, or supplier).</t>
  </si>
  <si>
    <t>(D) Operators and setup personnel trained to contact supervisor for disposition if material is damaged.</t>
  </si>
  <si>
    <t>Received Productive Material mixed, contaminated, unlabeled.</t>
  </si>
  <si>
    <t>Process disruption. Cannot use material.</t>
  </si>
  <si>
    <t>Recontainerization and mixing of similar materials</t>
  </si>
  <si>
    <t>(D) Operators and setup personnel trained to contact supervisor for disposition if material is mixed. Stamping materials are large coils not likely to recontainerize or mix.</t>
  </si>
  <si>
    <t>Storage under poor conditions (ex roof leaks).</t>
  </si>
  <si>
    <t xml:space="preserve">(D) Operators and setup personnel trained to contact supervisor for disposition if material is wet or contaminated. Visual inspection of terminals includes spots. </t>
  </si>
  <si>
    <t>Material mis-placed or lost in storage.</t>
  </si>
  <si>
    <t>Cannot locate material to setup or replenish process.</t>
  </si>
  <si>
    <t>Stored in improper location. Material handler error.</t>
  </si>
  <si>
    <t xml:space="preserve">(D) Material handlers trained in proper storage and retrieval. Storage areas are labeled. </t>
  </si>
  <si>
    <t>Material delivered to wrong machine or operation.</t>
  </si>
  <si>
    <t>Material handler error.</t>
  </si>
  <si>
    <t>(D) Material handlers trained. Operator at incorrect location will not recognize as material needed for that process.</t>
  </si>
  <si>
    <t>Material not to specifications.</t>
  </si>
  <si>
    <t>Process disruption. Cannot use material or will manufacture bad parts.</t>
  </si>
  <si>
    <t>Supplier failure to meet specifications or control non-conforming material.</t>
  </si>
  <si>
    <t>(D) Material is not verified to specifications on receiving dock. Inspection procdures at process detect these conditions. Red Tag system to control non-conforming material.</t>
  </si>
  <si>
    <t>No schedule for part being setup.</t>
  </si>
  <si>
    <t>Setup cannot be completed or delayed.</t>
  </si>
  <si>
    <t>Scheduling system failure or no schedule for part to run.</t>
  </si>
  <si>
    <t>P</t>
  </si>
  <si>
    <t>(P) Schedules communicated via intranet to process allowing setup. (D) Setup checks and setup verification. Production release of process.</t>
  </si>
  <si>
    <t>Materials from previous setup not removed from process at changeover. (DPRTS #382842)</t>
  </si>
  <si>
    <t xml:space="preserve">Mixed material, wrong material, mixed finished product.  </t>
  </si>
  <si>
    <t>Process not cleared properly of items not used in next setup at changeover.</t>
  </si>
  <si>
    <t>(P) Intranet based process card system defines setup materials. (D) Setup checks and setup verification. Production release of process.</t>
  </si>
  <si>
    <t>Disable Press until all reels cleared</t>
  </si>
  <si>
    <t>Ellsworth, Mike</t>
  </si>
  <si>
    <t>Complete</t>
  </si>
  <si>
    <t>8</t>
  </si>
  <si>
    <t>7</t>
  </si>
  <si>
    <t>No stock, supply components not available or not delivered to process.</t>
  </si>
  <si>
    <t>Production Control ordering system failure (no inventory).</t>
  </si>
  <si>
    <t>(P) Setup cannot be completed due to supply material outage. (D) Intranet based systems control inventory, flag shortages prior to scheduling.</t>
  </si>
  <si>
    <t>Material handler did not deliver or missed item. Not delivered or late.</t>
  </si>
  <si>
    <t>(P) Setup cannot be completed due to supply material outage. (D) Material handler work instructions / training, notification of new setup.</t>
  </si>
  <si>
    <t>Damaged coil stock(s).</t>
  </si>
  <si>
    <t>Process disruption. Stock feed issues.</t>
  </si>
  <si>
    <t>Improper handling of productive material from storage to process.</t>
  </si>
  <si>
    <t>(P) Damaged coil stock will not feed through die or will jam.  (D) Visual inspection and verification of incoming material at setup.</t>
  </si>
  <si>
    <t>Mis-ID coil stock - different width or thickness.</t>
  </si>
  <si>
    <t>Part does not meet print. Wrong material (dimensionally) will not feed through die.</t>
  </si>
  <si>
    <t>Material incorrectly labeled at supplier or internally from prior run.</t>
  </si>
  <si>
    <t>(P) Material will not process due to dimensional differences. Die will not produce parts. (D) Labeled at supplier. Supplier has material ID systems in place.</t>
  </si>
  <si>
    <t xml:space="preserve">Mis-ID coil stock  - same width and thickness; but different base material or plating. </t>
  </si>
  <si>
    <t>Part function compromised if more exotic plating substituted with lower performance plating.</t>
  </si>
  <si>
    <t xml:space="preserve">(P) Supplier has material ID systems in place. (D) Visual inspection and verification of incoming material at setup. </t>
  </si>
  <si>
    <t xml:space="preserve">Damaged reels. </t>
  </si>
  <si>
    <t>Process disruption winder issues.</t>
  </si>
  <si>
    <t>Improper handling of productive material (internal).</t>
  </si>
  <si>
    <t>(P) Typical damage affects reel winding process resulting in visible defective reel or machine fault. (D) Visual damage inspection and color verification for correct reels (process card).</t>
  </si>
  <si>
    <t>Wrong Reel part number - wrong width.</t>
  </si>
  <si>
    <t xml:space="preserve">Winding issues - terminals too tight or loose on reel. </t>
  </si>
  <si>
    <t>Wrong reels delivered or wrong reels serviced to machine winder.</t>
  </si>
  <si>
    <t>(P) Too tight terminals will not wind or jam winder. Too loose no effect or wraps fall over (D) Visual inspection of each reel produced for winding defects by operator.</t>
  </si>
  <si>
    <t xml:space="preserve">Damaged terminal interlay paper. </t>
  </si>
  <si>
    <t>Paper interlay damage may cause paper to tear or not wind properly.</t>
  </si>
  <si>
    <t>Improper handling of productive material (internal, by shipper, or supplier).</t>
  </si>
  <si>
    <t>(P) If paper liner damage is severe it will not unwind or will tear causing process disruption. (D) Visual inspection for damage and verification of incoming material at setup, stock change.</t>
  </si>
  <si>
    <t>Wrong paper interlay size.</t>
  </si>
  <si>
    <t xml:space="preserve">Winding issues - terminal layers not properly protected against damage or poorly wound.  </t>
  </si>
  <si>
    <t>Wrong width paper delivered for the job or operator mixed wrong paper.</t>
  </si>
  <si>
    <t>(P) Too wide paper will not wind or jam winder. Too narrow minimal effect or wraps tangle. (D) Paper interlay size and part number on the process card.</t>
  </si>
  <si>
    <t>Wrong type paper interlay.</t>
  </si>
  <si>
    <t xml:space="preserve">Corrosion staining on silver plated terminals (workmanship issue for customer). </t>
  </si>
  <si>
    <t>Use of standard paper in place of silver saver paper.</t>
  </si>
  <si>
    <t>(P) Used on very few products. Silver used selectively on electrical contacts only. (D) Paper interlay defined on the process card. Operator instructions govern the setup/startup.</t>
  </si>
  <si>
    <t>Damaged packaging boxes.</t>
  </si>
  <si>
    <t>Reels cannot be packed or are unprotected.</t>
  </si>
  <si>
    <t>(P) Inability to package reels.  (D) Visual inspection for damage and verification of incoming material at setup.</t>
  </si>
  <si>
    <t xml:space="preserve">Wrong packaging box. </t>
  </si>
  <si>
    <t>Could impact Customer storage, damage reels.</t>
  </si>
  <si>
    <t>Incorrect box delivered to process.</t>
  </si>
  <si>
    <t xml:space="preserve">(P) Box size is standard. Sized to fit reels. No substitutes available. </t>
  </si>
  <si>
    <t>Wrong tool installed in press or tool not setup on desired part number.</t>
  </si>
  <si>
    <t>Cannot complete setup.</t>
  </si>
  <si>
    <t>Communication error from supervisor to tool maker or tool maker error.</t>
  </si>
  <si>
    <t>(P) Stock will not fit, progression incorrect. Tool will not make a part.  (D) Tool may operate if only set on wrong part number, but part will not pass inspection.</t>
  </si>
  <si>
    <t>Correct tool installed but tool set up on wrong part number</t>
  </si>
  <si>
    <t>Wrong part number produced will be labeled incorrectly.</t>
  </si>
  <si>
    <t xml:space="preserve">(P) Part will be dimensionally different from desired part (ex: wings). (D) Vision system. PPC sheet - measured dimensions and visuals defined in control plan. </t>
  </si>
  <si>
    <t>Tool installed backward.</t>
  </si>
  <si>
    <t>Tool maker error. Incorrect installation of tool, turned end for end.</t>
  </si>
  <si>
    <t>(P) Cannot feed stock into tool - exit end at payoff side. Setup cannot continue. (D) Parts cannot be manufactured.</t>
  </si>
  <si>
    <t>Tool not aligned squarely to press.</t>
  </si>
  <si>
    <t>Erratic feed of terminals, camber, or tool jams.</t>
  </si>
  <si>
    <t>Tool maker error. Incorrect tool installation.</t>
  </si>
  <si>
    <t>(P) Extreme miss-alignment will jam the tool and inhibit production. (D) High scrap rate, intermittent detectable quality issues, stock buckling, camber.</t>
  </si>
  <si>
    <t>Tool top and bottom not aligned or not properly fastened to ram or bolster.</t>
  </si>
  <si>
    <t>Damage to die probable. Tool will not make product.</t>
  </si>
  <si>
    <t>(P) Guideposts and leader pins in die determine alignment. (D) Tool may be damaged. If not tight to ram or bolster, noise will alert operator or tool maker.</t>
  </si>
  <si>
    <t>Tool installed wrong bolt location - off center or no slug escape underneath.</t>
  </si>
  <si>
    <t>Potential die functional issues impact completed part or damage tool.</t>
  </si>
  <si>
    <t xml:space="preserve">(P) Tool centered to even out press load; most tools will make a good part mounted off center. (D) Vision system. PPC sheet - measured dimensions and visuals defined in control plan. </t>
  </si>
  <si>
    <t>Incorrect press shut height set 'tighter' than die stop blocks.</t>
  </si>
  <si>
    <t>Potential damage to die or press. Part dimensional issues.</t>
  </si>
  <si>
    <t>Incorrect shut  height setting at setup.</t>
  </si>
  <si>
    <t xml:space="preserve">(P) On presses equipped with load cell load values will be higher than run range.  (D) Vision system. PPC sheet - measured dimensions and visuals defined in control plan. </t>
  </si>
  <si>
    <t>Terminal dimensional variability</t>
  </si>
  <si>
    <t>Vision failures. Potential out of spec terminal production.</t>
  </si>
  <si>
    <t>Excess free play (bearing drop) or press out of parallel Press bearing(s) damaged or worn.</t>
  </si>
  <si>
    <t xml:space="preserve">(P) Normal maintenance. Bearing drop inspections completed for suspect issues. (D) Vision system. PPC sheet - measured dimensions and visuals defined in control plan. </t>
  </si>
  <si>
    <t>None</t>
  </si>
  <si>
    <t>Machine marks on coil stock or completed terminals.</t>
  </si>
  <si>
    <t>Effect varies from visual attribute to plating removal.</t>
  </si>
  <si>
    <t>Feed system rollers damage to incoming stock.</t>
  </si>
  <si>
    <t>(P) Cleaning of rolls when issues are noted in release. (D) Inspection per PPC includes visual for machine marks. Setups inspected prior to release to start production.</t>
  </si>
  <si>
    <t>Stock slipping or tracking off center in feed.</t>
  </si>
  <si>
    <t>Tool jams, material feed problems. Terminal dimensional variability.</t>
  </si>
  <si>
    <t>Feed roller setup and pressures uneven. Potential feed system maintenance problem.</t>
  </si>
  <si>
    <t xml:space="preserve"> (D) Detected by feed jams and visually by buckling on one edge of the coil stock entering machine.</t>
  </si>
  <si>
    <t>Terminal dimensional variability, tool jams.</t>
  </si>
  <si>
    <t>Vision failures, jams. Potential out of spec terminal production. Loss of uptime.</t>
  </si>
  <si>
    <t>Press speed to feed setup. Feed system stock release or brake timing.</t>
  </si>
  <si>
    <t>(P) Press system setup defined for each die/terminal family (D) Inspection per PPC based on individual print requirements. Setups inspected prior to release to start production.</t>
  </si>
  <si>
    <t>Terminal dimensional variability.</t>
  </si>
  <si>
    <t>Vision failures. Potential out of spec terminal production. Loss of uptime.</t>
  </si>
  <si>
    <t>Excessive hydraulic pressure setting on bolster, machine maintenance issue (ex: broken bolts)</t>
  </si>
  <si>
    <t xml:space="preserve">(P) Diagnostic fault display.  (D) Vision system. PPC sheet - measured dimensions and visuals defined in control plan. </t>
  </si>
  <si>
    <t>Part dimensions such as box blade or gap vary. Light coins and knurls.</t>
  </si>
  <si>
    <t>Incorrect bolster height setting. Shut height too loose. Incorrect setup</t>
  </si>
  <si>
    <t>(P) On presses equipped with load cell load values will be higher than run range. (D) Normal shut height check is 0.030" solder check on die stops. detects press out of parallel.</t>
  </si>
  <si>
    <t>Uneven shut height - tool not shutting evenly.</t>
  </si>
  <si>
    <t>Part dimensions such as box blade or gap may not pass inspection.</t>
  </si>
  <si>
    <t>Press out of parallel setup or maintenance.</t>
  </si>
  <si>
    <t xml:space="preserve">(P) Normal maintenance. Bearing drop and parallelism inspections completed as suspect issues arise. (D) Vision system. PPC sheet - measured dimensions and visuals defined in control plan. </t>
  </si>
  <si>
    <t>Wrong progression Programmed.</t>
  </si>
  <si>
    <t>No part can be made. Material will jam.</t>
  </si>
  <si>
    <t>Incorrect information loaded to stock feed controls at setup.</t>
  </si>
  <si>
    <t>(P) Intranet based process card system controls progression information. (D) No parts can be processed. Tool will miss feed and jam.</t>
  </si>
  <si>
    <t>Incorrect press speed.</t>
  </si>
  <si>
    <t>No effect on process. Tools can run at various speeds as long as dimensions are held.</t>
  </si>
  <si>
    <t xml:space="preserve">Speed set incorrectly at setup. </t>
  </si>
  <si>
    <t xml:space="preserve">(P) Intranet based process card controls determine recommended speed. (D) Vision system. PPC sheet - measured dimensions and visuals defined in control plan. </t>
  </si>
  <si>
    <t>Press over or under compensating for temperature variation (if equipped).</t>
  </si>
  <si>
    <t>Affects trends in vision dimensions. Part changes from cold start to continuous steady state run.</t>
  </si>
  <si>
    <t>Press load cell compensation settings incorrect (on presses so equipped - Aidas)</t>
  </si>
  <si>
    <t xml:space="preserve">(P) Parameters are hard-programmed into press controls. Must be adjusted by engineering. (D) Vision system. PPC sheet - measured dimensions and visuals defined in control plan. </t>
  </si>
  <si>
    <t>Parts not properly exiting the press for next sub-process.</t>
  </si>
  <si>
    <t>Part damage. Part catching on press bolster, exit track or other equipment.</t>
  </si>
  <si>
    <t>Wrong exit chute or exit chute not set up or aligned properly.</t>
  </si>
  <si>
    <t xml:space="preserve">(P) Production inhibited by jamming and feed issues. (D) Vision system. PPC sheet - measured dimensions and visuals defined in control plan. </t>
  </si>
  <si>
    <t>Press shut down intermittently.</t>
  </si>
  <si>
    <t>Intermittent operation or won't initiate.</t>
  </si>
  <si>
    <t>Buckle detection setup incorrect stopping when no jam.</t>
  </si>
  <si>
    <t>(P) Press will shut down or will not run. (D) If no jam has occurred, parts are good - adjust detector and restart.</t>
  </si>
  <si>
    <t>Press runs, but stock not feeding.</t>
  </si>
  <si>
    <t>Tool damage possible. No production.</t>
  </si>
  <si>
    <t>Tool jammed. Buckle detection setup incorrect not stopping for jam.</t>
  </si>
  <si>
    <t xml:space="preserve"> (D) No production but press continues to run. Material not advancing.</t>
  </si>
  <si>
    <t>Coil payoff speed lower than press material consumption.</t>
  </si>
  <si>
    <t xml:space="preserve">Press will shut down. </t>
  </si>
  <si>
    <t>Loose drive belts or speed set too low at setup.</t>
  </si>
  <si>
    <t xml:space="preserve">(P) Payoff has closed loop stop start.  (D) Machine will shut down and signal diagnostic fault. </t>
  </si>
  <si>
    <t>Tool Jam - tool starved for material.</t>
  </si>
  <si>
    <t>Coil start/stop sensor improper setup - set low or maintenance problem with sensor.</t>
  </si>
  <si>
    <t>(P) Settings typically do not need to be changed. Tool will jam if low stock sensor is not set properly. (D) Tool will jam.</t>
  </si>
  <si>
    <t xml:space="preserve">Payoff over-running. Excess material to process. </t>
  </si>
  <si>
    <t>Material may catch or lie on floor and become contaminated.</t>
  </si>
  <si>
    <t>Coil start/stop sensor improper setup - set high or maintenance problem with sensor.</t>
  </si>
  <si>
    <t>(P) Settings typically do not need to be changed. Will continue to run if sensor does not detect. (D) Tool may jam. Visual - material excess or loop on floor.</t>
  </si>
  <si>
    <t>Coil payoff damage to material</t>
  </si>
  <si>
    <t>Various defects from process tool jams to product quality impact.</t>
  </si>
  <si>
    <t>Material incorrectly loaded to payoff at setup or restocking.</t>
  </si>
  <si>
    <t xml:space="preserve">(P) Anything on the payoff that would damage material will likely inhibit function. (D) Vision system. PPC sheet - measured dimensions and visuals defined in control plan. </t>
  </si>
  <si>
    <t xml:space="preserve">Paper interlay offal not wound or paper tears (applies to stamp, plate, stamp products). </t>
  </si>
  <si>
    <t>Paper can enter the die causing jam or paper contamination.</t>
  </si>
  <si>
    <t>Improper accumulator setup or position of paper interlay winder on coil stocks with interlay.</t>
  </si>
  <si>
    <t xml:space="preserve"> (D) Die will jam or paper will build up on floor.</t>
  </si>
  <si>
    <t>Selective or one-sided plating on wrong side of the terminal (on selectively plated products).</t>
  </si>
  <si>
    <t>Terminal not to spec. Electrical performance or corrosion resistance compromised.</t>
  </si>
  <si>
    <t>Non-symmetrical stock inverted in press. Stock orientation not verified at setup.</t>
  </si>
  <si>
    <t xml:space="preserve"> (D) Vision system. PPC sheet - measured dimensions and visuals defined in control plan. </t>
  </si>
  <si>
    <t>Second supervisor verification and visual aids for proper loading enhanced.</t>
  </si>
  <si>
    <t>Randy Stitt</t>
  </si>
  <si>
    <t>Plant initiated communication system when stock is changed to alert supervisor for double orientation check.</t>
  </si>
  <si>
    <t>2</t>
  </si>
  <si>
    <t>6</t>
  </si>
  <si>
    <t>Terminal damage caused by vision or Noyil tooling.</t>
  </si>
  <si>
    <t>Electrical performance or winding compromised.</t>
  </si>
  <si>
    <t>Incorrect vision block or rollers installed, installed wrong location, or misaligned</t>
  </si>
  <si>
    <t xml:space="preserve">(P) All vision and rollers are kitted. Material will not yield good vision results if wrong vision block used. (D) Vision system. PPC sheet - measured dimensions and visuals defined in control plan. </t>
  </si>
  <si>
    <t>Scrap due to vision system failures (good parts called bad)</t>
  </si>
  <si>
    <t>High scrap rate or process will not run.</t>
  </si>
  <si>
    <t>Terminal sensor in vision block misadjusted.</t>
  </si>
  <si>
    <t xml:space="preserve"> (D) Vision system will be off time or will reject good parts due to incorrect presentation in camera station.</t>
  </si>
  <si>
    <t>Terminal measurements do not match expected in vision program.</t>
  </si>
  <si>
    <t>Process disruption. Vision failing 100%</t>
  </si>
  <si>
    <t>Wrong program downloaded at setup. Vision parameters not set per print requirements</t>
  </si>
  <si>
    <t>(P) Intranet based system matches press setup to vision program. Engineering controls locked.  (D) Terminal measurements will not match expected in vision program. Process will reject parts.</t>
  </si>
  <si>
    <t xml:space="preserve">Camber introduced to completed terminals. </t>
  </si>
  <si>
    <t>User difficulty in feeding through crimp die. Winding issues.</t>
  </si>
  <si>
    <t>Roller pressure on Obeya style drag out set too tight - setup.</t>
  </si>
  <si>
    <t>(P) Winder issues in severe cases with inhibit continuous production. (D) Camber is a measured dimension and included on print and PPC as applicable.</t>
  </si>
  <si>
    <t>Damaged terminals.</t>
  </si>
  <si>
    <t>Various defects product quality impacted.</t>
  </si>
  <si>
    <t>Terminal strip not loaded properly through drag out rollers - setup.</t>
  </si>
  <si>
    <t>(P) Operator's work instruction, guide rail. Exceedingly high vision failures. (D) Inspection per PPC based on individual print requirements. Setups inspected prior to release to start production.</t>
  </si>
  <si>
    <t>Scrap due to vision system failures (good parts called bad).</t>
  </si>
  <si>
    <t>Camera to terminal alignment not correct, not setup correctly.</t>
  </si>
  <si>
    <t>(D) Setup verification on vision. Scrap rate above normal. Black Screen Notification, Machine shuts down  at scrap threshold.</t>
  </si>
  <si>
    <t>Scrap due to vision system failures (bad called good).</t>
  </si>
  <si>
    <t>Potential to misread gap or other dimension due to improper camera angle.</t>
  </si>
  <si>
    <t>Camera to terminal alignment not correct or not consistent.</t>
  </si>
  <si>
    <t>Terminal damage leading into or after vision.</t>
  </si>
  <si>
    <t>Incorrect vision block or rollers installed, installed wrong location, or misaligned.</t>
  </si>
  <si>
    <t>(P) All vision and rollers are kitted. Material will not progress through wrong vision block. (D) Winding issues discovered visually. Terminal damage also visual.</t>
  </si>
  <si>
    <t>Scrap due to vision system failures (bad called good)</t>
  </si>
  <si>
    <t>Potential to misread gap due to improper camera angle</t>
  </si>
  <si>
    <t>Material guides in vision block not properly adjusted at setup. Alignment not correct or not consistent. Press vibration.</t>
  </si>
  <si>
    <t>Material jamming in vision block</t>
  </si>
  <si>
    <t>Process interruption. Accumulator reaches limit.</t>
  </si>
  <si>
    <t>Material guides in vision block not properly adjusted at setup.</t>
  </si>
  <si>
    <t xml:space="preserve">(D) Machine will shut down and signal diagnostic fault. </t>
  </si>
  <si>
    <t>Scrap due to vision system failures (good called bad)</t>
  </si>
  <si>
    <t>Intermittent vision failures. Unnecessary scrap.</t>
  </si>
  <si>
    <t xml:space="preserve">Oil on terminal. Air blow off not set up correctly, not functioning, ineffective or doesn't exist. </t>
  </si>
  <si>
    <t xml:space="preserve">(P) Failure mode will reject good parts rather than pass bad. Increased scrap, free ends, splices. (D) Detected by high reject rate. </t>
  </si>
  <si>
    <t>Develop environmentally safe more universal oil removal system. Add to presses that have old or no systems based on scrap history.</t>
  </si>
  <si>
    <t>See plant initiatives tracking file for latest updates and dates</t>
  </si>
  <si>
    <t>Oil on terminal. Air blow off mis-directed where used. Not focused at problem area.</t>
  </si>
  <si>
    <t xml:space="preserve"> (D) Detected by high reject rate. </t>
  </si>
  <si>
    <t>Terminal measurements will not match expected in vision program.</t>
  </si>
  <si>
    <t>Wrong program downloaded at setup</t>
  </si>
  <si>
    <t>(P) CMS matches press setup to vision program. (D) Terminal measurements will not match expected in vision program. Process will not run.</t>
  </si>
  <si>
    <t xml:space="preserve">Scrap due to vision system failures (good parts called bad) </t>
  </si>
  <si>
    <t>Lens adjustment incorrectly setup or dirt on aperture</t>
  </si>
  <si>
    <t>(P) Typically causes vision to reject parts rather than accept bad. (D) Setup verification on vision. Scrap rate above normal. Black Screen Notification, Machine shuts down  at scrap threshold.</t>
  </si>
  <si>
    <t>Nyoil not applied per print requirements (on affected products).</t>
  </si>
  <si>
    <t>Affects user function, engage, electricals, crimping.</t>
  </si>
  <si>
    <t>Not set up or used when required.</t>
  </si>
  <si>
    <t>(P) Central system delivers correct stock lube to press based on process card. (D) Setup verification and in process inspections.</t>
  </si>
  <si>
    <t>Nyoil insufficient (on affected products).</t>
  </si>
  <si>
    <t xml:space="preserve">Setup adjustments alignment of applicator, maintenance issue. </t>
  </si>
  <si>
    <t>(P) Process card, control plan. (D) Inspection per PPC based on individual print requirements. Nyoil- verification via fluorescent light (verify presence only).</t>
  </si>
  <si>
    <t>Nyoil excess (on affected products).</t>
  </si>
  <si>
    <t xml:space="preserve">Parts too oily. Workmanship. Wasted expensive material. </t>
  </si>
  <si>
    <t xml:space="preserve">(P) Creates oily residue through process and on floor which would be noticed. (D) Vision system rejects parts due to detecting oil drops on measured dimensions. </t>
  </si>
  <si>
    <t>Wrong lubricant used (on affected products).</t>
  </si>
  <si>
    <t>Intended part function compromised.</t>
  </si>
  <si>
    <t>Mixed or mis-id'd lubricant at setup. Machine hydraulic oil contaminated terminals.</t>
  </si>
  <si>
    <t xml:space="preserve">(P) This station is used only for Nyoil. Replenished from labeled and controlled system. </t>
  </si>
  <si>
    <t xml:space="preserve">Nyoil directed at wrong location on the terminal (on affected products). </t>
  </si>
  <si>
    <t>Oil application ineffective.</t>
  </si>
  <si>
    <t>Setup failure alignment.</t>
  </si>
  <si>
    <t>(P) Nyoil application is a mist. Treatment does not need to be well directed. (D) Nyoil block designed to aid in setting positioning of oil application nozzle.</t>
  </si>
  <si>
    <t>Not enough lubricant on terminals.</t>
  </si>
  <si>
    <t>Stamping process (sticks in tool) or Customer process (sticks in crimp tooling).</t>
  </si>
  <si>
    <t>Improper sensor adjustment - setup.</t>
  </si>
  <si>
    <t xml:space="preserve">(P) Detectable by process issues if inhibits stamping process. If terminal are too dry, stamping die will jam. (D) Vision system. PPC sheet - measured dimensions and visuals defined in control plan. </t>
  </si>
  <si>
    <t>Setup - actuation air not set to a minimum of 70 psi.</t>
  </si>
  <si>
    <t>Wrong lubricant set up for terminal.</t>
  </si>
  <si>
    <t>Part function could be impacted if print specifies lubricant to use.</t>
  </si>
  <si>
    <t>Improper setup, or lubricant from prior run not purged.</t>
  </si>
  <si>
    <t xml:space="preserve">(P) Mixture of Fin lube and Nyoil is mixed and replenished from controlled system. </t>
  </si>
  <si>
    <t>Improper mix ratio.</t>
  </si>
  <si>
    <t>Tool wear / jams, terminal dimensional variability possible if long term problem uncorrected.</t>
  </si>
  <si>
    <t>Used oil added to system. Contaminated at setup.</t>
  </si>
  <si>
    <t>Winder damage to terminals.</t>
  </si>
  <si>
    <t>Various terminal defects - ex: damage, poor winding.</t>
  </si>
  <si>
    <t>Incorrect feed guide width set up (new style winders).</t>
  </si>
  <si>
    <t>(P) Press loads run similar width terminal families which minimizes change overs. (D) Inspection per PPC based on individual print requirements. Setups inspected prior to release to start production.</t>
  </si>
  <si>
    <t>Various defects product quality impacted or jams on reel.</t>
  </si>
  <si>
    <t>Winder part or object (ex: sharp edge) intermittently catching on terminals.</t>
  </si>
  <si>
    <t>(P) High probability of jam and equipment shutdown. (D) Inspection per PPC based on individual print requirements. Setups inspected prior to release to start production.</t>
  </si>
  <si>
    <t>Vision defect passed through winder, good strip cut out (Gen 2 winders)</t>
  </si>
  <si>
    <t>Potential to ship parts that failed vision.</t>
  </si>
  <si>
    <t>Winder removes wrong section of suspect material (Gen 2 winders).</t>
  </si>
  <si>
    <t>(P) Download of information to Gen 2 winders is automatic when other setup information is loaded.  (D) Verification check to mark a defect prior to vision and track for removal of the defective part.</t>
  </si>
  <si>
    <t>Setup material passed to winder (Gen 2 winders).</t>
  </si>
  <si>
    <t>Potential to ship parts that failed vision or other product requirement.</t>
  </si>
  <si>
    <t>Potential to ship a reject reel as good (mixing of reel labels).</t>
  </si>
  <si>
    <t>(P) Labels printed in order of reel production. Operator labeling instructions. (D) Vision defects will be cut out.</t>
  </si>
  <si>
    <t>Develop stock diversion out back of winder versus creating reject reels on gen 2 winders.</t>
  </si>
  <si>
    <t>Project is complete on machines equipped with Gen 2 Winders.</t>
  </si>
  <si>
    <t>Setup material passed to winder (other than Gen 2 winders).</t>
  </si>
  <si>
    <t xml:space="preserve">(P) Procedure is to run setup material out onto the floor. </t>
  </si>
  <si>
    <t>Researching stop start products by die family to eliminate creation of vision rejects when press stops/starts.</t>
  </si>
  <si>
    <t>Paper damaged or misaligned.</t>
  </si>
  <si>
    <t>Customer wire harness plant difficulty unwinding to feed into crimp die.</t>
  </si>
  <si>
    <t>Paper setup out of alignment with reel. "Climbing" reel flange or folded over.</t>
  </si>
  <si>
    <t xml:space="preserve"> (D) Inspection per PPC based on individual print requirements. Setups inspected prior to release to start production.</t>
  </si>
  <si>
    <t>Bad winding. Terminals inverted, loops in between layers, various failures (informal complaint)</t>
  </si>
  <si>
    <t>Feed wheel, rollers, part specific changeover tooling misaligned.</t>
  </si>
  <si>
    <t xml:space="preserve">Review winder setup and alignment and adjust, </t>
  </si>
  <si>
    <t>Beck, George A</t>
  </si>
  <si>
    <t>Corrected and action provided to customer. Accepted. Complete.</t>
  </si>
  <si>
    <t xml:space="preserve">No paper interleafed with terminals. </t>
  </si>
  <si>
    <t>Terminals tangle with next row at using plant. Difficulty unwinding.</t>
  </si>
  <si>
    <t>Setup - No paper loaded. No adhesive, paper did not start.</t>
  </si>
  <si>
    <t>(P) Winders have detection systems for paper supply (D) Inspection per PPC based on individual print requirements. Setups inspected prior to release to start production.</t>
  </si>
  <si>
    <t>Following first full reel at setup, label not printed.</t>
  </si>
  <si>
    <t>Produced setup reel cannot be identified.</t>
  </si>
  <si>
    <t>Maintenance issue. Label printer no paper or paper jam.</t>
  </si>
  <si>
    <t>(P) Printer fault displayed.  (D) No scannable label on reel or for retain. Reel will be scrapped or red tagged.</t>
  </si>
  <si>
    <t>Printer off line or communication issue.</t>
  </si>
  <si>
    <t>(P) Printer fault displayed. Reel treated as scrap. (D) No scannable label on reel or for retain. Reel will be scrapped or red tagged.</t>
  </si>
  <si>
    <t>Wrong part number or other information printed on label.</t>
  </si>
  <si>
    <t>Material mis-id.</t>
  </si>
  <si>
    <t>Communication error to printer.</t>
  </si>
  <si>
    <t>(P) Information communicated directly from intranet based system to the printer. (D) Inspection per PPC based on individual print requirements. Setups inspected prior to release to start production.</t>
  </si>
  <si>
    <t>Illegible printing or unscannable bar code.</t>
  </si>
  <si>
    <t>Customer difficulty in verifying material id inability to scan.</t>
  </si>
  <si>
    <t xml:space="preserve">Label printer maintenance issue. </t>
  </si>
  <si>
    <t>(D) Inspection per PPC based on individual print requirements. Setups inspected prior to release to start production.</t>
  </si>
  <si>
    <t>Production begins with no setup inspection / release.</t>
  </si>
  <si>
    <t>Material will be held until ship approval is given.</t>
  </si>
  <si>
    <t>Operating procedure allows initial startup. Parts quarantined and lot released after setup inspection completed.</t>
  </si>
  <si>
    <t>(D) Setup verification failure will result in all quarantined parts being scrapped.</t>
  </si>
  <si>
    <t>Setup inspection not completed according to instructions.</t>
  </si>
  <si>
    <t>Potential production of defective material (various defects).</t>
  </si>
  <si>
    <t>Operator or setup inspection system failure.</t>
  </si>
  <si>
    <t>Bad parts called good at setup inspection.</t>
  </si>
  <si>
    <t>Potential to ship non conforming product.</t>
  </si>
  <si>
    <t>Operator or inspector not following PPC requirements</t>
  </si>
  <si>
    <t>(D) In process inspection at startup and during production.</t>
  </si>
  <si>
    <t>Good parts called bad at setup inspection.</t>
  </si>
  <si>
    <t>Unnecessary waste - scrap.</t>
  </si>
  <si>
    <t>Press shuts down or will not initiate.</t>
  </si>
  <si>
    <t>No production.</t>
  </si>
  <si>
    <t>Improper hydraulic system pressure or machine hydraulics not to operating temperature.</t>
  </si>
  <si>
    <t xml:space="preserve">(P) Press will not run. (D) Machine will shut down and signal diagnostic fault. </t>
  </si>
  <si>
    <t>Variation in press motor speed.</t>
  </si>
  <si>
    <t>Terminal product quality could vary in severe situations.</t>
  </si>
  <si>
    <t>Loose or cracked belts (Aida presses).</t>
  </si>
  <si>
    <t xml:space="preserve">(P) Preventive or unscheduled maintenance on press. (D) PPC sheet - visual inspections defined in control plan. </t>
  </si>
  <si>
    <t>Excessive press stop time.</t>
  </si>
  <si>
    <t>Brake shoe lining worn.</t>
  </si>
  <si>
    <t>Press bearing failure causing motor overload.</t>
  </si>
  <si>
    <t xml:space="preserve">(P) Preventive or unscheduled maintenance on press. (D) Machine will shut down and signal diagnostic fault. </t>
  </si>
  <si>
    <t>Tool jam or press will not initiate.</t>
  </si>
  <si>
    <t>Tool jams - no production</t>
  </si>
  <si>
    <t>Resolver unit failure.</t>
  </si>
  <si>
    <t>Press over or under compensating for temperature variation.</t>
  </si>
  <si>
    <t>Press load cell compensation settings incorrect (on presses so equipped - Aidas).</t>
  </si>
  <si>
    <t>(P) Parameters hard-programmed into press controls. Adjusted by engineering. (D) Vision system will detect trending issues if parts drift out of allowable tolerance window (controlled by engineering).</t>
  </si>
  <si>
    <t>Part damage. Part catching on press or other equipment.</t>
  </si>
  <si>
    <t>Wrong exit chute, exit chute damaged or not set up properly.</t>
  </si>
  <si>
    <t xml:space="preserve">(P) Chutes  common and do not require setup or adjustment after initial install. (D) PPC sheet - visual inspections. </t>
  </si>
  <si>
    <t>Excess free play (bearing drop) in press bearings.</t>
  </si>
  <si>
    <t>(P) Presses are scheduled and inspected when suspected of parallel or play in bearings. (D) Part dimensions will not pass setup inspection Vision detection likely.</t>
  </si>
  <si>
    <t>Feed system rollers imparting damage to incoming stock.</t>
  </si>
  <si>
    <t xml:space="preserve">(P) Cleaning of feed rolls. (D) PPC sheet - visual inspections defined in control plan. </t>
  </si>
  <si>
    <t>Press shuts down, or die will jam.</t>
  </si>
  <si>
    <t>Feed rolls not operating properly motor bad.</t>
  </si>
  <si>
    <t>Bearing lube system failure. Pump maintenance issue.</t>
  </si>
  <si>
    <t>Tool jams, material feed problems.</t>
  </si>
  <si>
    <t>Feed roll setup and pressures uneven.</t>
  </si>
  <si>
    <t>(D) Detected by feed jams and visually by buckling on one edge of the coil stock entering machine.</t>
  </si>
  <si>
    <t>Press speed to feed setup. Feed system bottlenecking press.</t>
  </si>
  <si>
    <t>(P) Process card dictates settings and press run speed. (D) Vision failures, broken tooling and tool jams.</t>
  </si>
  <si>
    <t>Disruption to production and scrap due to feed issues.</t>
  </si>
  <si>
    <t>Tool jams, broken pilots, stretched pilot holes.</t>
  </si>
  <si>
    <t xml:space="preserve">Resolver failure or timing setup not coordinated with feed system. </t>
  </si>
  <si>
    <t>(P) Feed system settings are defined on the process card. (D) Jam detection systems and associated fault display.</t>
  </si>
  <si>
    <t>Terminal dimensional failure.</t>
  </si>
  <si>
    <t>Cannot complete setup with good parts.</t>
  </si>
  <si>
    <t>Press out of parallel.</t>
  </si>
  <si>
    <t>(P) Preventive or unscheduled maintenance on press. (D) Part dimensions will not pass setup inspection due to die shutting incorrectly. Vision system detection likely.</t>
  </si>
  <si>
    <t>Implement selected press rebuilds to correct bearing end play as identified.</t>
  </si>
  <si>
    <t>Brough, Ken C</t>
  </si>
  <si>
    <t>All Rebuild activities completed. 1 spare uint on shelf</t>
  </si>
  <si>
    <t>Excessive hydraulic pressure resulting in broken bolts.</t>
  </si>
  <si>
    <t>At initial cold start or setup, press temperature affects shut height.</t>
  </si>
  <si>
    <t>(D) Press logic will label as vision scrap/start stop. Some presses equipped with load cell - closed loop control of temperature and pressure.</t>
  </si>
  <si>
    <t>Coil payoff unable to match or exceed press speed.</t>
  </si>
  <si>
    <t>Press will shut down.</t>
  </si>
  <si>
    <t>Loose belts.</t>
  </si>
  <si>
    <t>Payoff shorting material to process.</t>
  </si>
  <si>
    <t>Tool jam - tool starved for material.</t>
  </si>
  <si>
    <t>Coil start/stop sensor improper setup - set low</t>
  </si>
  <si>
    <t>(P) Settings typically do not need to be changed. Tool will jam if payoff not keeping up with process. (D) Tool will jam.</t>
  </si>
  <si>
    <t xml:space="preserve">Payoff providing material to process. </t>
  </si>
  <si>
    <t>Coil start/stop sensor improper setting - set high</t>
  </si>
  <si>
    <t>(P) Settings typically do not need to be changed. Excess material at payoff end. (D) Tool may jam. Visual identification - material on floor.</t>
  </si>
  <si>
    <t>Coil payoff damage to material.</t>
  </si>
  <si>
    <t>Material incorrectly loaded to payoff at restocking.</t>
  </si>
  <si>
    <t xml:space="preserve">(D) PPC sheet - visual inspections defined in control plan. </t>
  </si>
  <si>
    <t>Non-symmetrical stock inverted in press. Stock orientation not verified at stock change.</t>
  </si>
  <si>
    <t>Develop incoming coil stock vision system and black marks on supplier strip to detect orientation.</t>
  </si>
  <si>
    <t>Vision system rejects good parts.</t>
  </si>
  <si>
    <t>Part movement through vision block creates shadow / lens cannot see part clearly with vision</t>
  </si>
  <si>
    <t xml:space="preserve">(P) Stabilizer rails in vision block. System error "failure to locate" (D) PPC sheet - visual inspections defined in control plan. </t>
  </si>
  <si>
    <t>Vision system passes bad parts.</t>
  </si>
  <si>
    <t>Possible shipment of off dimension parts.</t>
  </si>
  <si>
    <t>Oil or dirt in terminal feature that makes bad part appear good.</t>
  </si>
  <si>
    <t xml:space="preserve">(P) Rare occurrence of bad part simultaneous with exactly correct amount of contamination. (D) PPC sheet - visual inspections defined in control plan. </t>
  </si>
  <si>
    <t>Tongue-related defects vision pass bad or fail good</t>
  </si>
  <si>
    <t>Tooling issues, maintenance, setup, etc.</t>
  </si>
  <si>
    <t xml:space="preserve">(P) Vision programs enhanced (as applicable) to detect all tongue related defects even when locators are in wrong position (D) PPC sheet - visual inspections defined in control plan. </t>
  </si>
  <si>
    <t>Index tabs bent, missing.</t>
  </si>
  <si>
    <t>Part not to print. Index feature causing connector interference.</t>
  </si>
  <si>
    <t xml:space="preserve">(P) Vision programs  enhanced to add (Index tab detection) on select problem parts. (D) PPC sheet - visual inspections defined in control plan. </t>
  </si>
  <si>
    <t>Vision system shut off or offline.</t>
  </si>
  <si>
    <t>Does not detect part variation</t>
  </si>
  <si>
    <t>Vision disabled at the panel view</t>
  </si>
  <si>
    <t xml:space="preserve"> (D) PPC sheet - visual inspections defined in control plan.  /  trolling bit logic.</t>
  </si>
  <si>
    <t>Electrical performance potential issue.</t>
  </si>
  <si>
    <t>Older passport vision system resolution not sufficient to accurately measure</t>
  </si>
  <si>
    <t xml:space="preserve">(P) Vision system parameters developed by Eng. With quality input. (D) PPC sheet - visual inspections defined in control plan. </t>
  </si>
  <si>
    <t xml:space="preserve">Upgrade to M series vision systems from older passport systems as funds permit. </t>
  </si>
  <si>
    <t>Uzarski, Gary</t>
  </si>
  <si>
    <t>Lens adjustment changed or dirt on aperture</t>
  </si>
  <si>
    <t xml:space="preserve">(P) Typically causes vision to reject parts rather than accept bad. (D) PPC sheet - visual inspections defined in control plan. </t>
  </si>
  <si>
    <t>Vision system good parts called bad.</t>
  </si>
  <si>
    <t xml:space="preserve">Oil / Water / Plating / Debris on part. </t>
  </si>
  <si>
    <t>(P) High failure rate. (D) Vision system fails the parts. Failure is intermittent. Parts are cut out or reel is rejected.</t>
  </si>
  <si>
    <t>Part bounces in vision block due to press vibration.</t>
  </si>
  <si>
    <t>(P) High failure rate. (D) Lead in / vision block with support rails.</t>
  </si>
  <si>
    <t>High vision system failure rate.</t>
  </si>
  <si>
    <t>Part out of view.</t>
  </si>
  <si>
    <t xml:space="preserve"> (D) Vision will reject the part and log diagnostic fault called "failed to locate". </t>
  </si>
  <si>
    <t>Vision program execution time too short</t>
  </si>
  <si>
    <t>(P) High failure rate (D) Diagnostic fault display. Black screen for high reject rate.</t>
  </si>
  <si>
    <t>Vision failed to locate the part</t>
  </si>
  <si>
    <t>No back light / strobe</t>
  </si>
  <si>
    <t>No trigger or intermittent trigger - maintenance issue fiber optic cables, amplifier, power supply, alignment</t>
  </si>
  <si>
    <t xml:space="preserve"> (D) Machine will shut down and signal diagnostic fault. </t>
  </si>
  <si>
    <t>Vision not triggered to inspect part.</t>
  </si>
  <si>
    <t>Oil or dirt on trigger or sensitivity setting too low.</t>
  </si>
  <si>
    <t xml:space="preserve"> (D) Machine will signal diagnostic fault. </t>
  </si>
  <si>
    <t>Camber (Obeya style drag out where used).</t>
  </si>
  <si>
    <t>Terminals will not feed or process in crimp operation.</t>
  </si>
  <si>
    <t>Roller pressure on Obeya style drag out set too tight.</t>
  </si>
  <si>
    <t>(P) Operator's work instruction / pressure setting. (D) Camber is a measured dimension and included on print and PPC as applicable.</t>
  </si>
  <si>
    <t>Terminal strip not loaded properly through drag out rollers.</t>
  </si>
  <si>
    <t xml:space="preserve">(P) Operator's work instruction, guide rail. (D) PPC sheet - visual inspections defined in control plan. </t>
  </si>
  <si>
    <t>Nuisance rejects, not measuring correctly.</t>
  </si>
  <si>
    <t xml:space="preserve"> (D) Setup verification on vision. Scrap rate above normal. Black Screen Notification, Machine shuts down  at scrap threshold</t>
  </si>
  <si>
    <t>Potential to misread gap due to improper camera angle.</t>
  </si>
  <si>
    <t xml:space="preserve"> (D) PPC sheet - visual inspections defined in control plan. Flash measurement system and gaging to verify vision setup.</t>
  </si>
  <si>
    <t>Material guides in vision block not properly adjusted. Alignment not correct or not consistent</t>
  </si>
  <si>
    <t>Material jamming in vision block.</t>
  </si>
  <si>
    <t>Material guides in vision block not properly adjusted.</t>
  </si>
  <si>
    <t>Bad parts called good. Good parts called bad.</t>
  </si>
  <si>
    <t>Potential ship quality issue.</t>
  </si>
  <si>
    <t>Vision parameters not set per print requirements</t>
  </si>
  <si>
    <t>(P) Vision software controlled by engineering. (D) In process inspection rechecks box and gap parameters.</t>
  </si>
  <si>
    <t>Oil on terminal causing miss-diagnosis of part dimensions.</t>
  </si>
  <si>
    <t xml:space="preserve">Air blow off not set up or not functioning (where blow off is beneficial). </t>
  </si>
  <si>
    <t xml:space="preserve"> (D) Presence of nuisance rejects is the alert. Aligned visually. Air  flow rate set manually.</t>
  </si>
  <si>
    <t>Clogged dispensing valve.</t>
  </si>
  <si>
    <t xml:space="preserve"> (D) Control alarm - Press will shut down. Detectable by process jams dry terminals inhibit stamping process.</t>
  </si>
  <si>
    <t>Stamping process (sticks in tool) or Customer process (sticks in crimp tool).</t>
  </si>
  <si>
    <t>Improper sensor adjustment.</t>
  </si>
  <si>
    <t>(P) Daily verification and visual inspection per work instruction. (D) Detectable by process issues if inhibits stamping process.</t>
  </si>
  <si>
    <t>Stamping process (sticks in tool) or Customer process (sticks in crimp tool)</t>
  </si>
  <si>
    <t>Actuation air not set to a minimum of 70 psi or maintenance issue.</t>
  </si>
  <si>
    <t>Wrong lubricant set up for terminal .</t>
  </si>
  <si>
    <t>Mixed improperly when replenished.</t>
  </si>
  <si>
    <t xml:space="preserve"> (D) Process card. Lubricant type typically loaded by press. Central dispensing system error proofing.</t>
  </si>
  <si>
    <t>Faulty valve - Valve stuck.</t>
  </si>
  <si>
    <t xml:space="preserve">(P) Part number automatically downloaded / check valves. </t>
  </si>
  <si>
    <t>Excessive amount of oil on terminals.</t>
  </si>
  <si>
    <t>Poor workmanship, reels and paper interlay oil soaked.</t>
  </si>
  <si>
    <t>Oil contamination of dispense air regulator.</t>
  </si>
  <si>
    <t>(P) Preventive maintenance and unscheduled maintenance. (D) Inspection per PPC based on individual print requirements.</t>
  </si>
  <si>
    <t>Pump failure.</t>
  </si>
  <si>
    <t>Loose wrap (older style winders)</t>
  </si>
  <si>
    <t>Terminals hanging outside of reel.</t>
  </si>
  <si>
    <t>Low tension adjustment.</t>
  </si>
  <si>
    <t xml:space="preserve"> (D) 100% visual inspection of every reel by operator for winding and reel damage. Operator's work instruction</t>
  </si>
  <si>
    <t>Develop new winder design or Semi-Auto Winder (SAW)</t>
  </si>
  <si>
    <t>Gen 2 Winders install complete.</t>
  </si>
  <si>
    <t>3</t>
  </si>
  <si>
    <t>Dancer arm out of adjustment (too high)</t>
  </si>
  <si>
    <t>Wind spindle speed too slow</t>
  </si>
  <si>
    <t>Loose wrap (new style winders)</t>
  </si>
  <si>
    <t>Turret rotation too slow</t>
  </si>
  <si>
    <t>High tension adjustment.</t>
  </si>
  <si>
    <t>Dancer arm out of adjustment(too low)</t>
  </si>
  <si>
    <t>Turret rotation too fast.</t>
  </si>
  <si>
    <t>Tangled Terminals on reel</t>
  </si>
  <si>
    <t>Damaged terminals</t>
  </si>
  <si>
    <t xml:space="preserve">Too many terminals sticking out when gripped at wind station. </t>
  </si>
  <si>
    <t xml:space="preserve">Speed of drop roll too fast. </t>
  </si>
  <si>
    <t>Improper Splice.</t>
  </si>
  <si>
    <t>Jam in customer assembly equipment.</t>
  </si>
  <si>
    <t>Operator not following proper splice procedure.</t>
  </si>
  <si>
    <t>Terminal down side of reel (old style Gen 1 winders).</t>
  </si>
  <si>
    <t>Wind spindle speed too fast.</t>
  </si>
  <si>
    <t>Terminal strip camber.</t>
  </si>
  <si>
    <t xml:space="preserve"> (D) Inspection per PPC based on individual print requirements.</t>
  </si>
  <si>
    <t>Damaged tangs.</t>
  </si>
  <si>
    <t>Twisted stock.</t>
  </si>
  <si>
    <t>Paper mis-alignment outer wrap of reel.</t>
  </si>
  <si>
    <t>Anti-flip arm and roller out of adjustment.</t>
  </si>
  <si>
    <t>Turret roller alignment.</t>
  </si>
  <si>
    <t>Warped Reel / insufficient terminal strip guidance.</t>
  </si>
  <si>
    <t>Damaged terminal.</t>
  </si>
  <si>
    <t>Reel spreader misadjustment.</t>
  </si>
  <si>
    <t>Roller design.</t>
  </si>
  <si>
    <t>(P) Roller design tested and approved during initial PPAP run. (D) 100% visual inspection of every reel by operator for winding and reel damage. Operator's work instruction</t>
  </si>
  <si>
    <t>Revise design and prints.</t>
  </si>
  <si>
    <t xml:space="preserve">Project Completed </t>
  </si>
  <si>
    <t>Terminal buckle at hub of reel.</t>
  </si>
  <si>
    <t xml:space="preserve"> (D) Terminal pull back adjustment.</t>
  </si>
  <si>
    <t>Flipped terminals on reel.</t>
  </si>
  <si>
    <t>Reel can not be used.</t>
  </si>
  <si>
    <t>High or Low pressure on tension adjustment.</t>
  </si>
  <si>
    <t>Turret rotation too slow.</t>
  </si>
  <si>
    <t>Warped reel.</t>
  </si>
  <si>
    <t>4</t>
  </si>
  <si>
    <t>Paper up the side of the reel.</t>
  </si>
  <si>
    <t>Non-conforming wrap customer processing issues.</t>
  </si>
  <si>
    <t>Paper twisted at gripper</t>
  </si>
  <si>
    <t>Warped reel</t>
  </si>
  <si>
    <t>Twisted and camber terminals</t>
  </si>
  <si>
    <t xml:space="preserve"> (D) PPC sheet - visual inspections defined in control plan. </t>
  </si>
  <si>
    <t>Insulation wings poked through paper. Paper stuck to terminals.</t>
  </si>
  <si>
    <t xml:space="preserve">Paper does not separate from terminals in user operation. </t>
  </si>
  <si>
    <t>Wings are pointed on some products. Paper too tight, pulls holes against wing tips.</t>
  </si>
  <si>
    <t xml:space="preserve"> (D) PPC sheet - visual inspections defined in control plan. (P) Heavier paper used on problem parts. Avoid slamming the reel carriage when unloading winder.</t>
  </si>
  <si>
    <t>Convert from "yellow" code to heavier "gold" paper - Dept. 1112 only has sharp insul wings.</t>
  </si>
  <si>
    <t>Twisted paper at hub of reel. DPRTS ID#375483</t>
  </si>
  <si>
    <t>Increase yellow reel core size</t>
  </si>
  <si>
    <t>Twisted paper at hub of reel.</t>
  </si>
  <si>
    <t xml:space="preserve"> (D) Operator instructed not to load damaged or warped reels.</t>
  </si>
  <si>
    <t>No paper between terminals</t>
  </si>
  <si>
    <t>Paper break</t>
  </si>
  <si>
    <t>Improper stringing by operator.</t>
  </si>
  <si>
    <t>No Paper Between Terminals</t>
  </si>
  <si>
    <t>Defective sensor</t>
  </si>
  <si>
    <t>Excessive Paper between Terminals</t>
  </si>
  <si>
    <t>Dropped terminal strip</t>
  </si>
  <si>
    <t xml:space="preserve">No outer stretch wrap (gen 1 winders only). </t>
  </si>
  <si>
    <t>Machine out of stretch wrap.</t>
  </si>
  <si>
    <t>Operator uses wrong stretch wrap.</t>
  </si>
  <si>
    <t>(P)  Reel can't be packaged in subsequent operation. (D) 100% visual inspection of every reel by operator for winding and reel damage. Operator's work instruction</t>
  </si>
  <si>
    <t>Missing paper</t>
  </si>
  <si>
    <t>Improper splice</t>
  </si>
  <si>
    <t>Improper set-up.</t>
  </si>
  <si>
    <t>Paper not secured to reel.</t>
  </si>
  <si>
    <t>Machine fault process disruption</t>
  </si>
  <si>
    <t>Adhesive missing or not applied correctly. Adhesive level, system clogged, temperature low.</t>
  </si>
  <si>
    <t>Part removal - did not remove rejected strip (new style winders).</t>
  </si>
  <si>
    <t>Potential to ship failed part(s).</t>
  </si>
  <si>
    <t>Counter failure, or strip not aligned with part counter.</t>
  </si>
  <si>
    <t xml:space="preserve">(P) Counter sensors are cross checked with press cycles (handshake verification). </t>
  </si>
  <si>
    <t>Part removal - remove good strip passed rejected strip (new style winders).</t>
  </si>
  <si>
    <t>Counter failure.</t>
  </si>
  <si>
    <t>Adhesive on terminals.</t>
  </si>
  <si>
    <t>Could impact terminal insertion engage or electrical function.</t>
  </si>
  <si>
    <t>Adhesive drip / overflow.</t>
  </si>
  <si>
    <t xml:space="preserve">(P) Control on glue amount / paper alignment. (D) PPC sheet - visual inspections defined in control plan. </t>
  </si>
  <si>
    <t>Damaged Terminals.</t>
  </si>
  <si>
    <t>Various defects are possible from minor to severe.</t>
  </si>
  <si>
    <t>Feed tube / feed wheel alignment.</t>
  </si>
  <si>
    <t>No outer stretch wrap. Stretch wrap gripper failure.</t>
  </si>
  <si>
    <t>Load finger design / pressure.</t>
  </si>
  <si>
    <t>Inconsistent reel count.</t>
  </si>
  <si>
    <t>Over/under shipment.</t>
  </si>
  <si>
    <t>Count wheel assembled incorrectly or other maintenance issue.</t>
  </si>
  <si>
    <t xml:space="preserve">(P) Operator's work instruction / count wheel verification. </t>
  </si>
  <si>
    <t>Winding issues - terminals too tight or loose on reel.</t>
  </si>
  <si>
    <t>Wrong reels loaded to winder.</t>
  </si>
  <si>
    <t xml:space="preserve">(P) Too tight terminals will not wind and jam winder. Too loose either no effect or wraps fall over. (D) Reel size and color are on the process card. </t>
  </si>
  <si>
    <t>Wrong paper part number wrong width or construction.</t>
  </si>
  <si>
    <t>Wrong width paper replenished at paper stock change.</t>
  </si>
  <si>
    <t>(P) Too wide paper will not wind (bunches on reel sides). Too narrow either minimal effect or wraps tangle. (D) Reel size and color are on the process card. Operator instructions setup/startup.</t>
  </si>
  <si>
    <t>Reel damaged in winder.</t>
  </si>
  <si>
    <t>Difficulty winding or user unwinding terminals.</t>
  </si>
  <si>
    <t>Winder part or object (ex: sharp edge) damaging reels. Damage from loading or handling.</t>
  </si>
  <si>
    <t>(P) Difficulty winding terminals or paper. (D) Visual damage to reels. Each reel inspected when labeled and packed.</t>
  </si>
  <si>
    <t>Difficulty unwinding terminals at user operation.</t>
  </si>
  <si>
    <t>Winder part or object (ex: sharp edge) damaging reels.</t>
  </si>
  <si>
    <t>(P) Difficulty winding terminals or paper. (D) 100% visual inspection of every reel by operator for winding and reel damage. Operator's work instruction</t>
  </si>
  <si>
    <t>Using plant cannot unwind to feed into crimp die.</t>
  </si>
  <si>
    <t xml:space="preserve"> (D) Visual winding issue. Each reel inspected when labeled and packed.</t>
  </si>
  <si>
    <t>terminals tangle with next row at using plant. Cannot process.</t>
  </si>
  <si>
    <t>Tooling wear, dulling, or breakage including broken missing pilots, broken or worn springs</t>
  </si>
  <si>
    <t xml:space="preserve">(P) Revision level control. Setup verification will not pass. (D) Vision system. PPC sheet - measured dimensions and visuals defined in control plan. </t>
  </si>
  <si>
    <t>Wrong spring called out on tool drawing or wrong spring installed.</t>
  </si>
  <si>
    <t>Build up of metal offal in tool. Slug sucker not operating properly.</t>
  </si>
  <si>
    <t xml:space="preserve">(P) Tool jam or die breakage likely. (D) Vision system. PPC sheet - measured dimensions and visuals defined in control plan. </t>
  </si>
  <si>
    <t>DPRTS #406595 - Revise pneumatics of slug sucker to independent regulator</t>
  </si>
  <si>
    <t xml:space="preserve">Preventive maintenance on dies past interval. </t>
  </si>
  <si>
    <t xml:space="preserve">(P) Tool tracking system notifies die readiness for PM.  (D) Vision system. PPC sheet - measured dimensions and visuals defined in control plan. </t>
  </si>
  <si>
    <t>Detail made wrong or wrong detail installed.</t>
  </si>
  <si>
    <t xml:space="preserve">(P) Crib system suppliers required to complete inspection reports for each tool. (D) Vision system. PPC sheet - measured dimensions and visuals defined in control plan. </t>
  </si>
  <si>
    <t>Die not to latest revision level.</t>
  </si>
  <si>
    <t xml:space="preserve">(P) Revision levels controlled on tool drawings. Permits written for exp details. (D) Vision system. PPC sheet - measured dimensions and visuals defined in control plan. </t>
  </si>
  <si>
    <t>Die detail design not capable of producing parts within specification.</t>
  </si>
  <si>
    <t>(P) PPAP requires full IR and capability studies. Handoff issues managed on continuous improvement list. (D) Support Engineers communicate improvement initiatives to Tool Design Engineering</t>
  </si>
  <si>
    <t>Ongoing part or die specific projects are identified and progress tracked in plant improvement plan.</t>
  </si>
  <si>
    <t>Jeff Janis</t>
  </si>
  <si>
    <t>At initial cold start or setup, press temperature or start speed may affect shut height.</t>
  </si>
  <si>
    <t xml:space="preserve"> (D) Press logic will label as vision scrap/start stop. Some presses equipped with load cell - closed loop control of temperature and pressure.</t>
  </si>
  <si>
    <t>Deformed terminal - die jam.</t>
  </si>
  <si>
    <t>Creates scrap and downtime.</t>
  </si>
  <si>
    <t>Tooling misalignment, catch point in tool. Tool wear causing partially formed stations.</t>
  </si>
  <si>
    <t xml:space="preserve">(P) Tool will not feed. (D) Machine will shut down and signal diagnostic fault. </t>
  </si>
  <si>
    <t>Sub tooling incorrectly installed.</t>
  </si>
  <si>
    <t>Die station pulling slug or slugs will not exit the die shoe.</t>
  </si>
  <si>
    <t xml:space="preserve">(P) Slug keepers installed in problematic stations. (D) Machine will shut down and signal diagnostic fault. </t>
  </si>
  <si>
    <t xml:space="preserve">Incomplete terminal (missing core wing notches). </t>
  </si>
  <si>
    <t>Crimp integrity and electrical performance affected.</t>
  </si>
  <si>
    <t xml:space="preserve">Broken wing notch blanking tool. </t>
  </si>
  <si>
    <t>Incomplete or light coin.</t>
  </si>
  <si>
    <t>Scraping plastic in housing. Various other functional issues.</t>
  </si>
  <si>
    <t>Tool shut height light. Tool wear, tool chipped or broken. Difficulty in accurately measuring coins.</t>
  </si>
  <si>
    <t xml:space="preserve">(P) Preventive or unscheduled maintenance on tool. (D) PPC sheet - visual inspections defined in control plan. </t>
  </si>
  <si>
    <t>Replace optical comparators with state of the art Starrett digital microscopes.</t>
  </si>
  <si>
    <t>Completed</t>
  </si>
  <si>
    <t>Excess coin.</t>
  </si>
  <si>
    <t>Scraping plastic in housing. Terminal edge sharp - cut seals.</t>
  </si>
  <si>
    <t>Tool shut height heavy or excessive shim. Difficulty in accurately measuring coins.</t>
  </si>
  <si>
    <t>Body width (box) too wide or narrow, tapered (female box terminals).</t>
  </si>
  <si>
    <t>Possible interference with blade terminal or plastic housing.</t>
  </si>
  <si>
    <t>Tool wear, shut height.</t>
  </si>
  <si>
    <t xml:space="preserve">(P) Carbide used to reduce wear where effective. Preventive maintenance on dies. (D) Vision system checks key box dimensions. PPC sheet - measured dimensions defined in control plan. </t>
  </si>
  <si>
    <t>Scores in box corners too light or not sharp. Tool wear score punch or bottom anvil, shut height.</t>
  </si>
  <si>
    <t>Tool maintenance issues (die level) ex: hold down tools, spring fatigue.</t>
  </si>
  <si>
    <t xml:space="preserve">(P) Preventive or unscheduled maintenance on tool. (D) Vision system checks key box dimensions. PPC sheet - measured dimensions defined in control plan. </t>
  </si>
  <si>
    <t xml:space="preserve">Tool design - tool not capable or repeatable. </t>
  </si>
  <si>
    <t>(P) In debug, TQD and Part drawing, part scans used to evaluate parts against drawing. (D) Capability study done on Process Sensitive Dimension identified on product print</t>
  </si>
  <si>
    <t>Replace plant OGP flash machines with newer machines to improve fixturing and flash inspections of key variables.</t>
  </si>
  <si>
    <t>Body width too wide or narrow (female box terminals).</t>
  </si>
  <si>
    <t>Part design, tolerances or method of dimensioning not attainable.</t>
  </si>
  <si>
    <t>(P) New terminal designs carefully evaluated in DFM. Risk assessments completed and risk mitigation prior to program approval. (D) Capability study done on Process Sensitive Dimensions.</t>
  </si>
  <si>
    <t>Blade seam, blade width or thickness off dimension (males).</t>
  </si>
  <si>
    <t>Interference with female terminal (won't engage) or high engage.</t>
  </si>
  <si>
    <t xml:space="preserve">(P) Carbide used to reduce wear where effective. Preventive maintenance on dies. (D) Vision system checks key blade dimensions. PPC sheet - measured dimensions defined in control plan. </t>
  </si>
  <si>
    <t>Scores in blade corners too light or not sharp. Tool wear score punch or bottom anvil, shut height.</t>
  </si>
  <si>
    <t xml:space="preserve">(P) Preventive or unscheduled maintenance on tool. (D) Vision system checks key blade dimensions. PPC sheet - measured dimensions defined in control plan. </t>
  </si>
  <si>
    <t>Electrical performance of the blade to mating terminal compromised in some applications.</t>
  </si>
  <si>
    <t>Tool wear or lack of polish causing plating to be scrubbed during forming.</t>
  </si>
  <si>
    <t>(P) Tools that product the final blade form are designed to be highly polished (D) Visual inspection per the PPC. Plating presence is visual</t>
  </si>
  <si>
    <t>Light or missing knurls or serrations.</t>
  </si>
  <si>
    <t>Tool maintenance issues. Worn, chipped, or broken punches. Punches packed with debris.</t>
  </si>
  <si>
    <t>Tool shut height or other station holding tool open.</t>
  </si>
  <si>
    <t xml:space="preserve">(P) Verification of shut height measured with lead at stop blocks. (D) Vision system checks key blade dimensions. PPC sheet - measured dimensions defined in control plan. </t>
  </si>
  <si>
    <t>Aluminum crimp knurl depth.</t>
  </si>
  <si>
    <t>Improper adjustment, tool wear.</t>
  </si>
  <si>
    <t xml:space="preserve"> (D) OGP flash inspection, Starrett measuring equiment.. </t>
  </si>
  <si>
    <t>Experiment with various tool steels to reduce wear and chipping of serration punches</t>
  </si>
  <si>
    <t>Mcfadden, James</t>
  </si>
  <si>
    <t>Implemented M4 Tool steel on problem tools. Results are proven extended life.</t>
  </si>
  <si>
    <t>Knurl design on aluminum crimps - peaks on knurls removed requires excessive stamping tonnage.</t>
  </si>
  <si>
    <t>Discussion with Component Engineering. Evaluate if current standard Aluminum knurl can change.</t>
  </si>
  <si>
    <t>Future part designs will have same knurl for non-Al as is used for Aluminum</t>
  </si>
  <si>
    <t>Scraping, machine marks, plating removal.</t>
  </si>
  <si>
    <t>Terminal electrical integrity or corrosion resistance impact.</t>
  </si>
  <si>
    <t>Form tool damage, wear, not polished or radiused. Terminal striking other object during feed, transition metal over stressed.</t>
  </si>
  <si>
    <t xml:space="preserve">(P) Preventive maintenance and unscheduled maintenance. (D) PPC sheet - visual inspections defined in control plan. </t>
  </si>
  <si>
    <t xml:space="preserve">(P) Form tools in transition areas are designated to be polished. DFM on new products identifies key risk areas. (D) PPC sheet - visual inspections defined in control plan. </t>
  </si>
  <si>
    <t>Part design, compound or stressed forms not attainable using base metal or plating selected.</t>
  </si>
  <si>
    <t>(P) DFM used as communication link for potential issues to Component Engineer in design phase. (D) Discovered during new tool debug. First opportunity to view tool material interaction and dynamics.</t>
  </si>
  <si>
    <t>Marks, gashes, finish issues on terminals.</t>
  </si>
  <si>
    <t>Slug marks, pulled or built up slugs.</t>
  </si>
  <si>
    <t xml:space="preserve">(P) Slug keepers installed in problematic stations. (D) PPC sheet - visual inspections defined in control plan. </t>
  </si>
  <si>
    <t>Light or missing terminal ID or other stamp.</t>
  </si>
  <si>
    <t>Terminal functional, not to print. Die traceability not visible on part.</t>
  </si>
  <si>
    <t>Tool maintenance issues. Worn, chipped, or broken ID stamps. Stamps packed with debris.</t>
  </si>
  <si>
    <t xml:space="preserve">(P) Verification of shut height measured with lead at stop blocks. (D) PPC sheet - visual inspections defined in control plan. </t>
  </si>
  <si>
    <t>ID stamp incorrect.</t>
  </si>
  <si>
    <t>Terminal functional, not to print. Terminal gage range shown incorrect on parts.</t>
  </si>
  <si>
    <t>Tool changed over incorrectly. Tool and die maker failure to follow changeover detail.</t>
  </si>
  <si>
    <t>(P) ID punches have individual 8-series part numbers and are on the changeover information for each tool. (D) Release procedure following changeover inspects this detail per the print.</t>
  </si>
  <si>
    <t>Off dimension secondary contact - floor emboss (as applicable to female terminals).</t>
  </si>
  <si>
    <t>Terminal gap too tight or loose, engage affected, electrical integrity.</t>
  </si>
  <si>
    <t xml:space="preserve">Tool wear, tool damage, excess shims under tooling. </t>
  </si>
  <si>
    <t>Gap incorrect (female terminals).</t>
  </si>
  <si>
    <t>Terminal engage high or terminal normal force low.</t>
  </si>
  <si>
    <t>Gap mis-adjusted, not centered, or changed due to material, tool, press temperature, stop start.</t>
  </si>
  <si>
    <t>(P) Setup inspection prior to production startup. (D) PPC sheet - measured dimensions defined in control plan. Vision system measures gap on 100% of product.</t>
  </si>
  <si>
    <t>Varying gap (female terminals).</t>
  </si>
  <si>
    <t xml:space="preserve">Die shut height (not on blocks). </t>
  </si>
  <si>
    <t>(P) Sensitive parts run in Aida presses with closed loop shut height controls (load cell) (D) Verification of shut height measured with lead at stop blocks (see setup section under "Tool Setup").</t>
  </si>
  <si>
    <t>Vision system parameters set incorrectly.</t>
  </si>
  <si>
    <t>(P) Vision parameters developed and approved through engineering and quality and are locked by Engineering. (D) Comparison to vision data to measured data is done when confirmation is necessary.</t>
  </si>
  <si>
    <t>Vision system parameters adjusted by untrained employee.</t>
  </si>
  <si>
    <t xml:space="preserve">(P) Locked by engineering (password protected). </t>
  </si>
  <si>
    <t>Varying or incorrect gap (female terminals)</t>
  </si>
  <si>
    <t>Terminal gap too tight or loose, engage affected, electrical integrity</t>
  </si>
  <si>
    <t>Camera angle incorrect, vision block design or setup.</t>
  </si>
  <si>
    <t>(P) Vision system will fail high percentage of parts. (D) Comparison to vision data to measured data is done when confirmation is necessary.</t>
  </si>
  <si>
    <t>Excessive lubricating oil - vision seeing oil drops.</t>
  </si>
  <si>
    <t xml:space="preserve">(P) Vision system will fail high percentage of parts. Blow off station in exit tracks. </t>
  </si>
  <si>
    <t>Incorrect measurement.</t>
  </si>
  <si>
    <t xml:space="preserve"> (D) Comparison to vision data to measured data is done when confirmation is necessary.</t>
  </si>
  <si>
    <t>Camber, twist in completed terminal strip.</t>
  </si>
  <si>
    <t>Customer difficulty or inability to feed terminals in crimp dies.</t>
  </si>
  <si>
    <t>Stress or preset in base material causes it to camber when stamped.</t>
  </si>
  <si>
    <t>(P) Use of camber punches to counteract stress related camber (tool dependent). (D) Camber is a measured dimension and included on print and PPC as applicable.</t>
  </si>
  <si>
    <t>Incorrectly adjusted camber punch (where tool design requires it).</t>
  </si>
  <si>
    <t xml:space="preserve"> (D) Camber is a measured dimension and included on print and PPC as applicable.</t>
  </si>
  <si>
    <t>Terminals off progression, progression holes damaged or stretched.</t>
  </si>
  <si>
    <t>Feed system not indexing material correctly or releasing on time with press cycle.</t>
  </si>
  <si>
    <t>(P) Controlled at setup. Progression programmed based on process card. (D) Typically causes the die to jam and creates other dimensional issues. Troubleshooting can result in many resolutions.</t>
  </si>
  <si>
    <t>Core or insulation wing leans to rear or front of terminal</t>
  </si>
  <si>
    <t>Customer inability to properly crimp terminal to dimensional requirements.</t>
  </si>
  <si>
    <t>Tool damage, tool wear, finish on sub tool not to sub tool print requirements.</t>
  </si>
  <si>
    <t>Twist in completed terminal strip inhibits winding.</t>
  </si>
  <si>
    <t>Die exit twist due to incoming stock stress buildup</t>
  </si>
  <si>
    <t xml:space="preserve"> (D) Redtag stock, contact supplier to resolve issues. Typically a slitting issue.</t>
  </si>
  <si>
    <t>Core or insulation wing width too wide or narrow</t>
  </si>
  <si>
    <t>(P) Preventive or unscheduled maintenance on tool. (D) PPC sheet - measured dimensions defined in control plan. Vision system measures wings on most products.</t>
  </si>
  <si>
    <t xml:space="preserve">(P) Measured dimensions at debug and PPAP. TQD completed for new tool. (D) PPC sheet - visual inspections defined in control plan. </t>
  </si>
  <si>
    <t>Wing height differential - out of tolerance.</t>
  </si>
  <si>
    <t>Missing window or other blanked features. Ref Yazaki RMA 84403159</t>
  </si>
  <si>
    <t>Various defects product quality impacted</t>
  </si>
  <si>
    <t>Broken or damaged tooling.</t>
  </si>
  <si>
    <t xml:space="preserve"> (D) PPC sheet - visual inspections defined in control plan. Replacement of broken tools. Tool PM.</t>
  </si>
  <si>
    <t>Burrs on terminals.</t>
  </si>
  <si>
    <t>Location sensitive, could affect engage, cut seals, impact mating part installation.</t>
  </si>
  <si>
    <t>Tool wear or damage. Buildup of offal in tool.</t>
  </si>
  <si>
    <t>Wrong tool or improperly built tool installed in die.</t>
  </si>
  <si>
    <t xml:space="preserve">(P) Changeover details are defined in die information and drawings. (D) PPC sheet - visual inspections defined in control plan. </t>
  </si>
  <si>
    <t>Slivers on terminals or terminal strip. (DPRTS #384007)</t>
  </si>
  <si>
    <t>Can cause electrical short in device or connection system.</t>
  </si>
  <si>
    <t>Add label information requiring PM for slivers on 471 die bare stock</t>
  </si>
  <si>
    <t>Slivers on terminals or terminal strip.</t>
  </si>
  <si>
    <t xml:space="preserve">(P) Tool supplier inspection report required on 100% of parts. (D) PPC sheet - visual inspections defined in control plan. </t>
  </si>
  <si>
    <t>Terminal bent up or down relative to wings.</t>
  </si>
  <si>
    <t>Insertion into connector or device inhibited. Mating terminal may stub.</t>
  </si>
  <si>
    <t>Timing issue in die caused by excess shim, wrong tool, tool wear, tool damage.</t>
  </si>
  <si>
    <t xml:space="preserve">(P) Tool release procedures at initial PPAP require this print dimension to be met. (D) PPC sheet - visual inspections defined in control plan. </t>
  </si>
  <si>
    <t>Debris on terminal.</t>
  </si>
  <si>
    <t>Could impact connection system integrity or engage.</t>
  </si>
  <si>
    <t>Buildup of dirt, offal, foreign material in tool.</t>
  </si>
  <si>
    <t>Scuff marks through plating.</t>
  </si>
  <si>
    <t>Could impact connection system integrity or corrosion resistance.</t>
  </si>
  <si>
    <t>Tool or part design causes inability to form transition metal without extreme stretching or moving of metal.</t>
  </si>
  <si>
    <t xml:space="preserve"> (D) PPC sheet - visual inspections defined in control plan. Improved by polishing details or increasing radii. Adjustments made specific to the die/part. </t>
  </si>
  <si>
    <t>Bent tabs, locking arms deformed intermittent terminal bend.</t>
  </si>
  <si>
    <t>Could impact connection system integrity, engage terminal retention.</t>
  </si>
  <si>
    <t>Maintenance issue - damaged, worn, wrong tooling.</t>
  </si>
  <si>
    <t xml:space="preserve">Bottom of core or insulation wing extruded. Thinned stock. </t>
  </si>
  <si>
    <t>Causes crimping issues. Connection system electrical or durability performance.</t>
  </si>
  <si>
    <t>Over driven rocker station, u-up punch over shimmed, wrong u-up tooling.</t>
  </si>
  <si>
    <t xml:space="preserve">(P) Presence of knurls or serrations indicates part not over hit. (D) Measured wing dimensions at inspection, presence of knurl, serration, wing height, u-up dimensions, wing offset. </t>
  </si>
  <si>
    <t>Metal fracturing or cracking.</t>
  </si>
  <si>
    <t>Terminal strength, vibration issues, terminal could break.</t>
  </si>
  <si>
    <t>Insufficient scores, worn tooling. Improper tool finish. Lack of lubrication.</t>
  </si>
  <si>
    <t xml:space="preserve">(P) Tool finish defined on tool print requirements. Suppliers required to meet and inspect finish as defined. (D) PPC sheet - visual inspections defined in control plan. </t>
  </si>
  <si>
    <t>COPQ team identify cracking issue as it occurs. Add as part specific project to plant improvement initiatives</t>
  </si>
  <si>
    <t>Stitt, Randy W</t>
  </si>
  <si>
    <t>Metal and part design incompatibility. Some terminals more susceptible to cracking.</t>
  </si>
  <si>
    <t xml:space="preserve">(P) DFM used as communication link for potential issues to Component Engineer in design phase. (D) Initial tool release for new tools includes full visual inspection for cracking issues. </t>
  </si>
  <si>
    <t>Metal fracturing or cracking, score line on part.</t>
  </si>
  <si>
    <t>Sharp form tool, tool height offset due to improper fit.</t>
  </si>
  <si>
    <t>Part specific - tool design on 15443837 tools not capable of meeting part dimensions.</t>
  </si>
  <si>
    <t xml:space="preserve">Die detail design not capable of producing parts in spec. / slivers </t>
  </si>
  <si>
    <t>Revised die details to eliminate slivers.</t>
  </si>
  <si>
    <t>Salerno, John</t>
  </si>
  <si>
    <t>Evaluation complete. Implemented</t>
  </si>
  <si>
    <t>Part specific - 00000524 die not capable of meeting part dimensions.</t>
  </si>
  <si>
    <t>Improper adjustment .</t>
  </si>
  <si>
    <t>(P) Tool maker setup incorrect. Control plan did not detect. (D) PPC sheet - visual inspections defined in control plan.  Flash measurement system and smart tester engage testing.</t>
  </si>
  <si>
    <t>Revise control plan documents.</t>
  </si>
  <si>
    <t>Excessive downtime for adjustments. Part mating terminal or device issues.</t>
  </si>
  <si>
    <t>Tool design and wear. Design is music box style, aluminum shoe is bent.</t>
  </si>
  <si>
    <t>Redesign tool for bump style design. Build new steel replacement shoe.</t>
  </si>
  <si>
    <t>Howlett, Robert</t>
  </si>
  <si>
    <t>Implemented and improvement verified.</t>
  </si>
  <si>
    <t>Part specific - bent tab 12176564 die.</t>
  </si>
  <si>
    <t>Inability or difficulty mating to connector or device.</t>
  </si>
  <si>
    <t xml:space="preserve">Detail failure broken, worn. </t>
  </si>
  <si>
    <t>Part specific - terminal dimensional variability on 13669625 die.</t>
  </si>
  <si>
    <t>Electrical performance compromised.</t>
  </si>
  <si>
    <t>Detail fatigue.</t>
  </si>
  <si>
    <t>Enhanced control plan on 13669625 die.</t>
  </si>
  <si>
    <t>Item complete.</t>
  </si>
  <si>
    <t>Part-specific 12191815  contact emboss varying.</t>
  </si>
  <si>
    <t>Affects gap and engage.</t>
  </si>
  <si>
    <t>Tool wear.</t>
  </si>
  <si>
    <t>Revise control plan to monitor emboss height on 12191815 die.</t>
  </si>
  <si>
    <t>Complete.</t>
  </si>
  <si>
    <t>5</t>
  </si>
  <si>
    <t>Part-specific 12129962 Toyota die dimensional variability.</t>
  </si>
  <si>
    <t>Tool is incapable of consistently holding dimensions unless serviced by expert die maker.</t>
  </si>
  <si>
    <t>Redesign and replace 12129962 stamping die.</t>
  </si>
  <si>
    <t>Janis, Jeffrey A.</t>
  </si>
  <si>
    <t>Part-specific 13818042 Blade scrap, setup, part quality. Blade not square and dimensional issues.</t>
  </si>
  <si>
    <t>Potential fit issue mating part. Inspection issues inhibit production.</t>
  </si>
  <si>
    <t>Tool design is incapable of holding dimensions to requirements.</t>
  </si>
  <si>
    <t>Straddle cut or shave cut to make blades square. Adjust blade length, coins, etc. to print nominal.</t>
  </si>
  <si>
    <t>Carter, Robert D</t>
  </si>
  <si>
    <t>Part-specific 33101338 MA OCS 1.2 Male. Transition metal interferes with width. OE &amp; speed not to requirements</t>
  </si>
  <si>
    <t>Sub tools tuning to keep width in spec while forming wings. Die durability and speed improvements.</t>
  </si>
  <si>
    <t>Project is complete with intended results.</t>
  </si>
  <si>
    <t>Part-specific 33101338 MA OCS 1.2 Male. High insertion force (terminal to Sumitomo connector) Ref. DPRTS 385597</t>
  </si>
  <si>
    <t>Increased possibility at wiring plant of an unseated terminal.</t>
  </si>
  <si>
    <t xml:space="preserve">Emboss on terminal must be above the height of the wrap around feature on this terminal design </t>
  </si>
  <si>
    <t>Revise die tooling to insure proper emboss height.</t>
  </si>
  <si>
    <t>Project is complete with intended results. Implemented on all 3 production tools.</t>
  </si>
  <si>
    <t>Part-specific Reduce scrap associated with the Maxi Fuse 12065905.</t>
  </si>
  <si>
    <t>Terminal dimensions are stop start sensitive.</t>
  </si>
  <si>
    <t>Hummingbird press incapable of holding dimensions when slowing to stop or starting up.</t>
  </si>
  <si>
    <t>Replace Hummingbird press with more capable Minster press.</t>
  </si>
  <si>
    <t xml:space="preserve">Project is Complete  </t>
  </si>
  <si>
    <t>Part-specific 15455570 GT Die - intermittent cracks at wing transition.</t>
  </si>
  <si>
    <t>Could weaken terminal and make it more susceptible to fracturing.</t>
  </si>
  <si>
    <t>Metal fatigue due to forming operation. Design of part is challenging.</t>
  </si>
  <si>
    <t>Build experimental tooling to eliminate damage to metal.</t>
  </si>
  <si>
    <t>Part-specific M/P 12047884 Tool Family index tab out of spec.</t>
  </si>
  <si>
    <t>Could affect fit into plastic connector.</t>
  </si>
  <si>
    <t>Stop/start sensitivity.</t>
  </si>
  <si>
    <t xml:space="preserve">Add restrike station to reset the tab. </t>
  </si>
  <si>
    <t>Part-specific ABX female 00000534 tool high vision failure rate.</t>
  </si>
  <si>
    <t>Risk of vision failure shipping. Normally disrupts production</t>
  </si>
  <si>
    <t>Die design is poor. No way to independently adjust all parameters.</t>
  </si>
  <si>
    <t>Design and build legacy replacement die with better adjustability.</t>
  </si>
  <si>
    <t>Part-specific ABX female 00000609 die. High material cost/lb. excessive scrap.</t>
  </si>
  <si>
    <t>Issues with tulip offset, oil in terminal gap.</t>
  </si>
  <si>
    <t>Various causes</t>
  </si>
  <si>
    <t>Part Specific Incomplete coin on core wing of 630 die.</t>
  </si>
  <si>
    <t>Affects engage, mating part.</t>
  </si>
  <si>
    <t>Wing blank tooling design.</t>
  </si>
  <si>
    <t>(P) Preventive or unscheduled maintenance on tool. (D) Operator's work instructions.</t>
  </si>
  <si>
    <t>Revise control plan to add coin length inspection.</t>
  </si>
  <si>
    <t xml:space="preserve">Part specific metal fracturing or cracking, score line on part 15508301 ABX terminals. </t>
  </si>
  <si>
    <t>Sharp hold down close to terminal transition metal. Tool design not radiused.</t>
  </si>
  <si>
    <t>Redesign detail to add radius. Purge all parts from crib and tool (only 1 tool).</t>
  </si>
  <si>
    <t>Project is complete</t>
  </si>
  <si>
    <t>Part specific - contact incorrect  15443837 die leading to part variation</t>
  </si>
  <si>
    <t>Vision system programming does not reliably verify all contact issues.</t>
  </si>
  <si>
    <t>Require all inputs to be auto measured using OGP Flash - implement daily verification</t>
  </si>
  <si>
    <t>OGP Flash complete, verification complete for die 15443837</t>
  </si>
  <si>
    <t xml:space="preserve">AX8 and AX9 die 12176694 and 15326268 Pre-stamped spot plated GT terminal. Stock started off progression. </t>
  </si>
  <si>
    <t>Gold plating not on location. Electrical performance not to specification.</t>
  </si>
  <si>
    <t>Operator started pre-plated, pre-stamped stock off progression.</t>
  </si>
  <si>
    <t>(P) Trim tools exist to set the proper start location of the strip. (D) 100% visual location of gold plate spot on contact location.</t>
  </si>
  <si>
    <t>Build Second Trim tool to avoid change over of current tool and force more consistent use.</t>
  </si>
  <si>
    <t>Carney, Jeff</t>
  </si>
  <si>
    <t>9</t>
  </si>
  <si>
    <t>525 / 630 dies Blade to tip defect</t>
  </si>
  <si>
    <t>Could affect engage, mating part.</t>
  </si>
  <si>
    <t>Stock guides worn</t>
  </si>
  <si>
    <t>Revise stock guides</t>
  </si>
  <si>
    <t>15304726 Bowed part</t>
  </si>
  <si>
    <t>Die out of print</t>
  </si>
  <si>
    <t>Put die back to print</t>
  </si>
  <si>
    <t>00000622 die bottom tongue geometry has a "hump" in it.</t>
  </si>
  <si>
    <t>Vision sees the "hump" as the gap, but "hump"  does not align with the high point of the top spring.</t>
  </si>
  <si>
    <t>Design of tooling not optimized to shape the bottom contact.</t>
  </si>
  <si>
    <t>(D) Vision system checks gap, but is not checking as accurately as is expected.</t>
  </si>
  <si>
    <t>Redesign tooling that forms the bottom contact to remove the "hump".</t>
  </si>
  <si>
    <t>Bob Howlett</t>
  </si>
  <si>
    <t>15304701 Box Height DPRTS ID 378475</t>
  </si>
  <si>
    <t>Causes high engage force between terminal and housing.</t>
  </si>
  <si>
    <t>Normal tool wear, incorrect press shut height adjustment. Flash program not developed to inspect the box height.</t>
  </si>
  <si>
    <t>(P) Preventive ir unscheduled maintenance on tool. (D) PPC sheet - visual inspections defined in control plan.</t>
  </si>
  <si>
    <t>Develop flash program routine to add inspection of box height for this part as well as add gage check for body height, body width, blade thickness.</t>
  </si>
  <si>
    <t>Plating scrubbed off center seam on 33191338 MA Die Family parts.</t>
  </si>
  <si>
    <t>Electrical performance of the blade to mating terminal compromised.</t>
  </si>
  <si>
    <t>(P) Tools that produce the final form are designed to be highly polished (D) Visual inspection per the PPC. Plating presence is visual.</t>
  </si>
  <si>
    <t>Added to PPC sheet for better awareness by operator inspection process.</t>
  </si>
  <si>
    <t>Tool design needed to form blade abuses plated surface at edge of seam.</t>
  </si>
  <si>
    <t>Redesign clapper station to preform blade seam more aggressively in earlier stations.</t>
  </si>
  <si>
    <t>Terminal engage issue on terminals produced o 00000518 die (ref PN 35213383. Apex 6.3F. Cust Track No 1-R-Q-C-FT-6737220-07-20</t>
  </si>
  <si>
    <t>Ergonomics issue difficult to mate to male terminals.</t>
  </si>
  <si>
    <t>Shelf width inside terminal is too narrow. Adjustment of box width must be maintained at upper end.</t>
  </si>
  <si>
    <t>Revise shelf tooling to correct shelf width</t>
  </si>
  <si>
    <t>Track progress in weekly initiatives meeting.</t>
  </si>
  <si>
    <t>Side Feed spring stock damaged.</t>
  </si>
  <si>
    <t>Improper handling of productive material.</t>
  </si>
  <si>
    <t xml:space="preserve">(P) Heavily damaged  stock will not feed through die or will jam. - diagnostic fault display. (D) PPC sheet - visual inspections defined in control plan. </t>
  </si>
  <si>
    <t>Side Feed spring stock incorrect - width or thickness.</t>
  </si>
  <si>
    <t>Improper identification of productive material.</t>
  </si>
  <si>
    <t xml:space="preserve">(P) Typically will not feed or will not manufacture a usable spring. (D) PPC sheet - visual inspections defined in control plan. </t>
  </si>
  <si>
    <t>Develop 2 D Barcode labeling requirement with traceability for suppliers. Once implemented, plant can scan against process card.</t>
  </si>
  <si>
    <t>Side Feed spring stock incorrect - material or plating.</t>
  </si>
  <si>
    <t xml:space="preserve"> (D) Verification of all materials at setup and stock changes.</t>
  </si>
  <si>
    <t>Spring damaged during manufacture or insertion.</t>
  </si>
  <si>
    <t>Various die issues including broken or worn tooling, misfeed, other maintenance.</t>
  </si>
  <si>
    <t xml:space="preserve">(P) Tool preventive maintenance and unscheduled maintenance. (D) Vision system. PPC sheet - measured dimensions and visuals defined in control plan. </t>
  </si>
  <si>
    <t>Spring prebend insufficient.</t>
  </si>
  <si>
    <t xml:space="preserve">Engage low, electrical performance compromised. </t>
  </si>
  <si>
    <t>Tool adjustment issue, tool wear or maintenance.</t>
  </si>
  <si>
    <t>(P) Gap will be out of tolerance. (D) Vision system monitoring functional gap.</t>
  </si>
  <si>
    <t>Implement drop gaging and engage force in-process testing as part of regular operator verification.</t>
  </si>
  <si>
    <t>Drop gaging implemented following quality spill and added to PPC.</t>
  </si>
  <si>
    <t>Spring prebend excessive.</t>
  </si>
  <si>
    <t>Engage high causes ergonomics issues at point of use.</t>
  </si>
  <si>
    <t>Tool adjustment issue, tool wear or maintenance</t>
  </si>
  <si>
    <t>Drop gaging implemented following quality spill and added to PPC</t>
  </si>
  <si>
    <t>Improperly formed spring.</t>
  </si>
  <si>
    <t>Various electrical or engage performance.</t>
  </si>
  <si>
    <t>Spring feed, off progression.</t>
  </si>
  <si>
    <t>(P) Tool preventive maintenance and unscheduled maintenance. (D) Setup verification prior to beginning production run. Vision and PPC inspection.</t>
  </si>
  <si>
    <t>Improperly formed spring. Bent down toward contact gap at score.</t>
  </si>
  <si>
    <t>Could create high engage, depending on severity.</t>
  </si>
  <si>
    <t>Stock guide misadjusted on main terminal causing material shift.</t>
  </si>
  <si>
    <t>(P) Typically not needing adjustment. (D) Setup verification prior to beginning production run. Vision and PPC inspection.</t>
  </si>
  <si>
    <t>Revise tool to make stock guides not adjustable.</t>
  </si>
  <si>
    <t xml:space="preserve"> Complete Identified as root cause of complaint.</t>
  </si>
  <si>
    <t>Tool jams.</t>
  </si>
  <si>
    <t>Disruption to production. Creates scrap.</t>
  </si>
  <si>
    <t xml:space="preserve">Spring feed late or early, incomplete feed of spring to assembly position, worn music box components. </t>
  </si>
  <si>
    <t xml:space="preserve"> (D) Diagnosis of tool timing issues. Vision system verification of gap detects improper gap. </t>
  </si>
  <si>
    <t>Conversion of Apex music box style feeds to bump die for key problem dies.</t>
  </si>
  <si>
    <t>Burrs on springs.</t>
  </si>
  <si>
    <t>Tool wear or tool damage.</t>
  </si>
  <si>
    <t>(P) Tool preventive maintenance and unscheduled maintenance. (D) Inspection of springs prior to terminal assembly.</t>
  </si>
  <si>
    <t>Press shuts down.</t>
  </si>
  <si>
    <t>Material for spring jam, stock-out, loose end.</t>
  </si>
  <si>
    <t>Missed spring cutoff or insertion - missing spring.</t>
  </si>
  <si>
    <t>Terminal is denoted as scrap and cutoff in exit chute.</t>
  </si>
  <si>
    <t>Various die or feed issues, stock change.</t>
  </si>
  <si>
    <t>(P) Load cell tests each terminal for spring. Failures are queued and cut off in exit track. (D) Vision would detect missing spring further down line in the process.</t>
  </si>
  <si>
    <t>Missed spring part not cut off or wrong part cutoff in exit chute.</t>
  </si>
  <si>
    <t>Vision system will fail the part and scrap the entire reel.</t>
  </si>
  <si>
    <t>Maintenance issue with cutoff, shift register, or servo motor timing.</t>
  </si>
  <si>
    <t>(P) Removal of spring at setup startup to test that cutoff system is working properly (load cell and cutoff). (D) Vision would detect missing spring.</t>
  </si>
  <si>
    <t>Good parts failed in load cell station.</t>
  </si>
  <si>
    <t>Load cell loose wire or maintenance issue.</t>
  </si>
  <si>
    <t>(P) Panel view will display load readings. (D) High scrap rate.</t>
  </si>
  <si>
    <t>Load cell system unplugged shut down by human intervention.</t>
  </si>
  <si>
    <t>Missing spring undetected</t>
  </si>
  <si>
    <t>Employee intervention.</t>
  </si>
  <si>
    <t>(P) Press will not operate without removing the program logic from the press controls. Engineering is only access.</t>
  </si>
  <si>
    <t>Cutoff in chute cuts off wrong terminal.</t>
  </si>
  <si>
    <t>Pass bad part and  cutoff good part instead.</t>
  </si>
  <si>
    <t>Wrong program (shift register) loaded into press.</t>
  </si>
  <si>
    <t>(P) This program access is controlled by Engineering. (D) Vision is backup detection system for gap issue. Stock change system verification procedure.</t>
  </si>
  <si>
    <t>Bad parts passed at load cell test.</t>
  </si>
  <si>
    <t>Terminals with gap problems proceed through process. Shipment possible.</t>
  </si>
  <si>
    <t>Part not cut off, proceeds through process. Load cell trained on bad part.</t>
  </si>
  <si>
    <t xml:space="preserve"> (D) Vision system will detect gap issue and scrap the reel. Machine program developed to count # of terminals.</t>
  </si>
  <si>
    <t>Cut off system in exit track removed wrong terminal or no terminal. Vision detected but operator removed wrong suspect terminal.</t>
  </si>
  <si>
    <t xml:space="preserve"> (D) Visual aids on identifying vision defect and removing defect terminals.</t>
  </si>
  <si>
    <t>Load cell passes parts with wrong gap or mis-placed spring.</t>
  </si>
  <si>
    <t>Load cell is currently a spring presence verification only. Cannot detect minute gap issues.</t>
  </si>
  <si>
    <t xml:space="preserve"> (D) Vision system will detect gap issue.</t>
  </si>
  <si>
    <t>Add engage force load cell verification versus top down by probing contact in stamping die on all 2 piece Apex females.</t>
  </si>
  <si>
    <t>All planned die engage projects are complete, Only older dies not in service remain.</t>
  </si>
  <si>
    <t>Die jam, stock change or other maintenance produces parts with missing springs.</t>
  </si>
  <si>
    <t>Missing spring undetected.</t>
  </si>
  <si>
    <t>Normal process of maintenance, stock run out or othe out-of- process condition.</t>
  </si>
  <si>
    <t xml:space="preserve"> (P) Program renders winder inactive until the exit feed track is cleared of out-of-process parts (sensor in feed track must not see parts)..</t>
  </si>
  <si>
    <t xml:space="preserve">Vision system set too wide to detect functional gap issues. </t>
  </si>
  <si>
    <t xml:space="preserve"> (D) None - assumes load cell is performing functional test. Print does not define.</t>
  </si>
  <si>
    <t>Product Engineering, define functional gap limits, revise prints, plant to develop control plan and implement to new standard.</t>
  </si>
  <si>
    <t>Kountz, John G</t>
  </si>
  <si>
    <t>Item complete. Plant revised vision ranges, added engage testing and drop gaging.</t>
  </si>
  <si>
    <t>Engage force not in expected range.</t>
  </si>
  <si>
    <t>Process not approved so production can start or continue. Parts contained.</t>
  </si>
  <si>
    <t>Engage blade worn, bad finish, blade tips not to print.</t>
  </si>
  <si>
    <t xml:space="preserve"> (D) Load values not correct when gap is correct according to vision or lab measurement.</t>
  </si>
  <si>
    <t>Engage force high - parts meet print for gap.</t>
  </si>
  <si>
    <t>Customer ergonomic issue.</t>
  </si>
  <si>
    <t xml:space="preserve">Emboss on female terminals not shaped optimally, emboss ramp not correct. </t>
  </si>
  <si>
    <t xml:space="preserve"> (D) Normal vision will detect part to print. Engage testing at press. </t>
  </si>
  <si>
    <t>Product engineering revision to ramp for lower engage.</t>
  </si>
  <si>
    <t>Improvements were made to emboss to reduce engage - complete</t>
  </si>
  <si>
    <t>Tools worn. Bottom emboss shape not conducive to low engage.</t>
  </si>
  <si>
    <t>(P) Regular replacement of emboss tooling. (D) At press engage force checks.</t>
  </si>
  <si>
    <t>Engage style load cell system does not detect low or high insertion.</t>
  </si>
  <si>
    <t xml:space="preserve">Terminals do not meet engage requirements, depends on vision to perform gap verification. </t>
  </si>
  <si>
    <t>Load cell trained on bad part.</t>
  </si>
  <si>
    <t xml:space="preserve"> (D) Ranges in millivolts are established for load cell units. Vision verifies gap in range.</t>
  </si>
  <si>
    <t xml:space="preserve">Upgrade HELM software to require acceptable range. Replace all Sam load systems on apex with upgraded Helm </t>
  </si>
  <si>
    <t>Adding as older systems go down. Timing estimated.</t>
  </si>
  <si>
    <t>Scraped or damaged plating on emboss spring damage</t>
  </si>
  <si>
    <t>Precious metal removal could affect electrical performance.</t>
  </si>
  <si>
    <t>Test blade bent, damaged, burr on blade on probe style engage test.</t>
  </si>
  <si>
    <t xml:space="preserve"> (D) Engage load cell will detect and fail part. Terminal cut off in exit chute.</t>
  </si>
  <si>
    <t>Damage to front of box, "nose" of terminal.</t>
  </si>
  <si>
    <t>Various. Scraping of  plastic when installed into connector, terminal may not lock.</t>
  </si>
  <si>
    <t>Engage pin striking front of terminal on probe style engage test.</t>
  </si>
  <si>
    <t>No load reading.</t>
  </si>
  <si>
    <t>Process not approved for production startup. 100% scrap.</t>
  </si>
  <si>
    <t>Test blade broken, loose tooling, load cell bad, wiring bad.</t>
  </si>
  <si>
    <t xml:space="preserve">(P) Zero load reading will inhibit processing the terminals. Process cannot run. (D) Machine will shut down and signal diagnostic fault. </t>
  </si>
  <si>
    <t>Load cell system shut down or not working (cell or receiver).</t>
  </si>
  <si>
    <t>Load cell loose wire or maintenance issue with monitor.</t>
  </si>
  <si>
    <t>(P) Press program expects a load signal each machine cycle. Machine logic will disable winder.</t>
  </si>
  <si>
    <t>Low engage, gap open.</t>
  </si>
  <si>
    <t>Load cell and vision system failures. Failure to detect could cause faulty parts to ship.</t>
  </si>
  <si>
    <t>Floor emboss low due to worn tooling.</t>
  </si>
  <si>
    <t>(P) Tool preventive maintenance and unscheduled maintenance. (D) Engage testing and drop gaging. Tool detail numbers are on tool prints.</t>
  </si>
  <si>
    <t>Low engage, gap open on APEX 1.2, 1.5.</t>
  </si>
  <si>
    <t>Burr on terminal shelf, maintenance issue, wrong shelf tooling, raising the rest location of the spring supports.</t>
  </si>
  <si>
    <t xml:space="preserve"> (D) Engage testing and drop gaging. Tool detail numbers are on tool prints.</t>
  </si>
  <si>
    <t>Develop shelf window verification gages for 1.2 and 1.5 due to similarity in tooling</t>
  </si>
  <si>
    <t>Item complete on 1.2 and 1.5 Apex</t>
  </si>
  <si>
    <t>Date stamp missing or illegible.</t>
  </si>
  <si>
    <t>Loss of production week traceability.</t>
  </si>
  <si>
    <t>Debris trapped in stamps. 
Worn, broken or missing.  
Improper heat treat, metal fatigue and improper die setup.</t>
  </si>
  <si>
    <t xml:space="preserve">(P) Parts verified after stamp is changed weekly. (D) Visual inspection by die makers, die setup personnel, operators and floor auditors.  
</t>
  </si>
  <si>
    <t>Date stamp incorrect week.</t>
  </si>
  <si>
    <t>Incorrect production week traceability. Confusion in field parts in the event of a quality problem.</t>
  </si>
  <si>
    <t>Incorrect punch(es) selected and installed or punch not changed from prior week.</t>
  </si>
  <si>
    <t>Part Specific - 524 changeover mixed or incomplete changeover of die, engage tester.</t>
  </si>
  <si>
    <t>Production tool may produce parts not to print. Engage testing data incorrect due to wrong test blade.</t>
  </si>
  <si>
    <t xml:space="preserve">Failure to completely changeover. Apex 1.2 and 1.5 share many look-alike parts. </t>
  </si>
  <si>
    <t xml:space="preserve">(P) Wrong test blade will result in no engage at all or very low test values stopping the process. (D) Visual inspection by die makers, operators, and floor auditors.  Setup verification process. </t>
  </si>
  <si>
    <t>Outer terminal feed stock damaged.</t>
  </si>
  <si>
    <t xml:space="preserve">(P) Heavily damaged  stock will not feed through die or will jam.  (D) PPC sheet - visual inspections defined in control plan. </t>
  </si>
  <si>
    <t>Outer terminal feed stock incorrect - width or thickness.</t>
  </si>
  <si>
    <t>(P) Typically will not feed or will not manufacture a usable outer part. (D) Setup verification of all incoming materials. Material verification when replenishing stock.</t>
  </si>
  <si>
    <t>Outer terminal stock incorrect - material or plating.</t>
  </si>
  <si>
    <t>Improper identification of productive material</t>
  </si>
  <si>
    <t>(P) There are no variants of material available to manufacture a shell with wrong material. (D) Setup verification of all incoming materials. Material verification when replenishing stock.</t>
  </si>
  <si>
    <t>Outer terminal damaged during manufacture or insertion.</t>
  </si>
  <si>
    <t>Electrical and terminal retention performance compromised.</t>
  </si>
  <si>
    <t>Outer terminal prebend insufficient to back up contacts in inner terminal (when applicable on females)</t>
  </si>
  <si>
    <t>Engage low, electrical performance compromised.</t>
  </si>
  <si>
    <t xml:space="preserve">(P) Outer terminal is measured in uninstalled position. (D) Vision system. PPC sheet - measured dimensions and visuals defined in control plan. </t>
  </si>
  <si>
    <t>Outer terminal prebend too high excessive spring pressure (when applicable on females)</t>
  </si>
  <si>
    <t>Improperly formed Outer terminal.</t>
  </si>
  <si>
    <t>Various electrical or engage performance (DSQ females).</t>
  </si>
  <si>
    <t>Outer terminal off progression</t>
  </si>
  <si>
    <t xml:space="preserve">Outer terminal feed late or early, incomplete feed of shell to assembly position, worn feed components. </t>
  </si>
  <si>
    <t xml:space="preserve"> (D) Diagnosis of tool timing issues. Press will shut down.</t>
  </si>
  <si>
    <t>Burrs on outer terminals.</t>
  </si>
  <si>
    <t>(P) Tool preventive maintenance and unscheduled maintenance. (D) Inspection of outer terminals prior to assembly.</t>
  </si>
  <si>
    <t>Material for Outer terminal jam, stock-out, loose end.</t>
  </si>
  <si>
    <t>Missing Outer terminal cutoff or insertion - Outer terminal missing.</t>
  </si>
  <si>
    <t>Terminal is denoted as scrap and cutoff.</t>
  </si>
  <si>
    <t>Die maintenance or feed problem.</t>
  </si>
  <si>
    <t>(P) Tool preventive maintenance and unscheduled maintenance. (D) Vision would notice missing Outer terminal.</t>
  </si>
  <si>
    <t>Not assembled in correct position relative to inner terminal.</t>
  </si>
  <si>
    <t>Incomplete or improper clinch. Terminal retention in connector low.</t>
  </si>
  <si>
    <t xml:space="preserve">Outer or inner terminal improperly formed, feed system problem. Die maintenance problem. </t>
  </si>
  <si>
    <t>(P) Tool preventive maintenance and unscheduled maintenance. (D) Vision inspection of clinch tab gap on completed terminal. No machine mark per applicable PPC. Outer terminal pull testing.</t>
  </si>
  <si>
    <t>Pull test readings low.</t>
  </si>
  <si>
    <t>Incomplete or improper clinch. Terminal retention low.</t>
  </si>
  <si>
    <t>Outer Terminal not positioned properly prior to clinching. Cam slide wear or other terminal positioning.</t>
  </si>
  <si>
    <t>(P) Scheduled and routine maintenance on feed and assembly tooling.  (D) Visuals per PPC and pull testing. Visual aid created for proper clinching of Outer terminal to inner terminal.</t>
  </si>
  <si>
    <t>Cycle or calendar based replacement of rollers and roller pins.</t>
  </si>
  <si>
    <t>Outer Terminal not positioned properly prior to clinching. Clinch tool damage or breakage.</t>
  </si>
  <si>
    <t xml:space="preserve"> (D) Tool breakage in this area will inhibit outer from being assembled. Visual per PPC and pull testing. Vision will detect unformed clinch wing if out of spec. </t>
  </si>
  <si>
    <t>Outer terminal retention low.</t>
  </si>
  <si>
    <t>Clinch tabs insufficient or incomplete forming. Improper preform or final form due to tool wear.</t>
  </si>
  <si>
    <t xml:space="preserve"> (D) Severe tool wear in this area will inhibit outer from being assembled. Vision check if out of spec. Pull testing confirm on lot release. Visuals per PPC. </t>
  </si>
  <si>
    <t>Part cannot be loaded into pull test fixture.</t>
  </si>
  <si>
    <t>Pull test cannot be completed on prescribed interval.</t>
  </si>
  <si>
    <t xml:space="preserve">Wrong tooling in pull tester. </t>
  </si>
  <si>
    <t xml:space="preserve"> (D) Tester tools are charted in the work instruction by tool part number.</t>
  </si>
  <si>
    <t>Pull test readings erratic.</t>
  </si>
  <si>
    <t>Pull test cannot be relied on for accurate values. Potential to ship low retention parts.</t>
  </si>
  <si>
    <t xml:space="preserve">Dirt or debris under slide tooling. </t>
  </si>
  <si>
    <t xml:space="preserve"> (D) Values will run high if debris is built up under tools. Instructions are to run tester with no part and verify meter is at zero.</t>
  </si>
  <si>
    <t>Meter faulty or not in calibration.</t>
  </si>
  <si>
    <t>(P) Regular calibration schedule for meter. Tester MSA was completed prior to release (destructive test). (D) Plant has a backup meter. Cross check with another meter or pull tester.</t>
  </si>
  <si>
    <t>Pull test not completed or interval missed.</t>
  </si>
  <si>
    <t>If shipped, potential exists to ship parts with low outer terminal retention.</t>
  </si>
  <si>
    <t>Operator failure to perform and / or document pull test results.</t>
  </si>
  <si>
    <t xml:space="preserve"> (D) Parts produced are held and treated as non-conforming material until a passing pull test is completed (lot release).</t>
  </si>
  <si>
    <t>Wrong grease</t>
  </si>
  <si>
    <t>Engage force, electrical function, vibration performance compromised.</t>
  </si>
  <si>
    <t>Improper set-up, failure to properly identify or verify material at setup or grease change.</t>
  </si>
  <si>
    <t xml:space="preserve">(P) Grease stations and presses loaded to avoid grease changeover. (D) PPC sheet - visual inspections defined in control plan. </t>
  </si>
  <si>
    <t>Excessive grease</t>
  </si>
  <si>
    <t>Workmanship issue, messy terminals. Waste of grease.</t>
  </si>
  <si>
    <t>Improper settings or process parameters programmed into grease station.</t>
  </si>
  <si>
    <t xml:space="preserve">(P) Grease remains setup when not in use. (D) PPC sheet - visual inspections defined in control plan. </t>
  </si>
  <si>
    <t>Missing or insufficient grease.</t>
  </si>
  <si>
    <t>Maintenance issue hose heat, dispensing system plugged, air in system  pump pressure low.</t>
  </si>
  <si>
    <t xml:space="preserve"> (D) Grease has UV detectable tracer. Sensors in station can detect complete grease absence.</t>
  </si>
  <si>
    <t>Supply container empty.</t>
  </si>
  <si>
    <t>(P) Grease has UV detectable tracer. Sensors in station can detect complete grease absence. (D) Pump station has analog sensor to detect when follower is near bottom of container.</t>
  </si>
  <si>
    <t>Trigger sensor not set properly to detect terminal and activate dispenser.</t>
  </si>
  <si>
    <t xml:space="preserve">(P) Grease has UV detectable tracer. Sensors in station can detect only complete grease absence. (D) PPC sheet - visual inspections defined in control plan. </t>
  </si>
  <si>
    <t>Grease contaminated.</t>
  </si>
  <si>
    <t>Impact depends on type of contamination. Particles may plug dispensing system.</t>
  </si>
  <si>
    <t>Foreign material in grease or entering system.</t>
  </si>
  <si>
    <t xml:space="preserve">(P) Grease containers sealed at manufacturer. Pump system follower keeps grease container sealed from environment. </t>
  </si>
  <si>
    <t>Grease on terminal other than where specified.</t>
  </si>
  <si>
    <t>Engage force, electrical function, vibration performance compromised</t>
  </si>
  <si>
    <t>Position of dispensing head or trigger sensor set incorrectly.</t>
  </si>
  <si>
    <t>Grease covering or smeared in areas of machine.</t>
  </si>
  <si>
    <t xml:space="preserve"> (D) Regular cleaning if grease guide block tooling. Visual checks for grease excess.</t>
  </si>
  <si>
    <t>Incorrect plating configuration for part being stamped</t>
  </si>
  <si>
    <t>Part electrical function, contact resistance, vibration sensitivity.</t>
  </si>
  <si>
    <t>Mis-id of material or handler error.</t>
  </si>
  <si>
    <t xml:space="preserve"> (D) Visual - operator verification per operator instructions</t>
  </si>
  <si>
    <t>Supplier strip plating width or location off.</t>
  </si>
  <si>
    <t>Supplier error.</t>
  </si>
  <si>
    <t xml:space="preserve"> (D) Visual aids operator verification stock is correct at restock.</t>
  </si>
  <si>
    <t xml:space="preserve">Paper interlay not wound or paper tears (as applicable for stamp, plate, stamp products). </t>
  </si>
  <si>
    <t>Paper can enter the die.</t>
  </si>
  <si>
    <t>Improper position of paper interlay winder. Incorrect accumulator settings or speed.</t>
  </si>
  <si>
    <t>Wrong plating precious metal (tin vs silver as example)</t>
  </si>
  <si>
    <t xml:space="preserve"> (D) Visual per PPC at stock change</t>
  </si>
  <si>
    <t>Non-continuous plating (voids in coil)</t>
  </si>
  <si>
    <t xml:space="preserve"> (D) Visual as parts are audited</t>
  </si>
  <si>
    <t>Supplier strip upside down, wound incorrectly</t>
  </si>
  <si>
    <t>Strip oriented upside down in the die</t>
  </si>
  <si>
    <t>Operator or tradesman error</t>
  </si>
  <si>
    <t>Strip error like above but on bottom side of strip</t>
  </si>
  <si>
    <t>Engineering - Vision on top side of stock not underneath</t>
  </si>
  <si>
    <t>(P) Secondary person verification on selective stock changes prior to start up. Visual aids for selective stock orientation.</t>
  </si>
  <si>
    <t>Vision bad stripe called good.</t>
  </si>
  <si>
    <t>Engineering error in programming</t>
  </si>
  <si>
    <t xml:space="preserve"> (D) Unlikely to fail in this way, more likely to call good stripe bad.</t>
  </si>
  <si>
    <t>Plating scraped off exposing base material</t>
  </si>
  <si>
    <t>Tooling issue or auxiliary equipment scraping part</t>
  </si>
  <si>
    <t>Vision good stripe called bad.</t>
  </si>
  <si>
    <t>Process disruption, won't start or will shut down.</t>
  </si>
  <si>
    <t>Engineering error in programming or maintenance issue.</t>
  </si>
  <si>
    <t>(P) Vision connected to press control. Prevents process from making parts. (D) None - adjust and restart the process</t>
  </si>
  <si>
    <t>Incorrect spot plating shape or configuration per prestamp print</t>
  </si>
  <si>
    <t>Supplier spot plating location off progression.</t>
  </si>
  <si>
    <t xml:space="preserve"> (D) Gold vs silver colored more obvious. Most spot plated is gold</t>
  </si>
  <si>
    <t>Non-continuous spot plating (voids missing spots - intermittent)</t>
  </si>
  <si>
    <t xml:space="preserve"> (D) Visual aids at press and instructions to verify stock striping visually matches graphic.</t>
  </si>
  <si>
    <t>Can't process material - progression holes on wrong side.</t>
  </si>
  <si>
    <t>Spot plating errors like above but on bottom side of strip</t>
  </si>
  <si>
    <t>Supplier or operator error</t>
  </si>
  <si>
    <t>Vision bad spot called good.</t>
  </si>
  <si>
    <t>Vision good spot called bad.</t>
  </si>
  <si>
    <t>Engineering error in programming or maintenance issue. Registration error.</t>
  </si>
  <si>
    <t>Operator start spot plated stock off progression</t>
  </si>
  <si>
    <t>Failure to use trim tool or proper procedure for starting stock when needed.</t>
  </si>
  <si>
    <t>Tooling issue or aux equipment scraping part</t>
  </si>
  <si>
    <t>Use Wrong Terminal</t>
  </si>
  <si>
    <t>Wrong Terminal Mis-ID</t>
  </si>
  <si>
    <t>Wrong terminal supply reel rewound</t>
  </si>
  <si>
    <t>(P) Scanning system, machine has process card connectivity. (D) Operator's work instructions</t>
  </si>
  <si>
    <t>Damaged or poorly wound terminals.</t>
  </si>
  <si>
    <t>Various failure modes.</t>
  </si>
  <si>
    <t>Operator incorrect reel setup or stringing the machine.</t>
  </si>
  <si>
    <t xml:space="preserve"> (D) Operator's work instructions</t>
  </si>
  <si>
    <t>Damaged or wrong reel size</t>
  </si>
  <si>
    <t>Winding and unwinding issues at user plant</t>
  </si>
  <si>
    <t>Operator incorrect reel. Incorrect setup or stringing the machine.</t>
  </si>
  <si>
    <t>(P) Reels are printed with a color representing size. Match to supply reel. (D) Operator's work instructions</t>
  </si>
  <si>
    <t>Missing paper interlay.</t>
  </si>
  <si>
    <t>Terminals tangle, damaged terminals.</t>
  </si>
  <si>
    <t>Failure to restring paper to the rewind. Paper breaks.</t>
  </si>
  <si>
    <t>(P) Paper from unwind reel buildup on floor or travel with terminals. (D) Operator's work instructions</t>
  </si>
  <si>
    <t>Wrong part number on reel.</t>
  </si>
  <si>
    <t>Mis-ID.</t>
  </si>
  <si>
    <t>Mislabeled.</t>
  </si>
  <si>
    <t>Mixed terminals on reel.</t>
  </si>
  <si>
    <t>Mixing of 2 partial reels from different part numbers.</t>
  </si>
  <si>
    <t>Wrong terminal count</t>
  </si>
  <si>
    <t>Shortage or excess of terminals</t>
  </si>
  <si>
    <t>Operator not following proper procedure</t>
  </si>
  <si>
    <t>(P) Machine is designed with automated counting system. (D) Operator's work instructions</t>
  </si>
  <si>
    <t>Wrong orientation</t>
  </si>
  <si>
    <t>Wrong orientation for payoff</t>
  </si>
  <si>
    <t>Operator not following proper winding  procedure</t>
  </si>
  <si>
    <t>(P) Scanning system (D) Operator's work instructions and visual aids.</t>
  </si>
  <si>
    <t>Wrong part number on reel</t>
  </si>
  <si>
    <t>Mis-ID, Mislabeled</t>
  </si>
  <si>
    <t>PCL reprint issue</t>
  </si>
  <si>
    <t>(P) Scanning system (D) Operator's work instructions</t>
  </si>
  <si>
    <t>PLC change to void PN / SN issue at reprint.</t>
  </si>
  <si>
    <t>Hackstedde, David</t>
  </si>
  <si>
    <t xml:space="preserve">Wrong Terminal greased Mis-ID </t>
  </si>
  <si>
    <t>Wrong terminal supply reel ran through grease system.</t>
  </si>
  <si>
    <t>Wrong Grease</t>
  </si>
  <si>
    <t>Terminal does not meet print</t>
  </si>
  <si>
    <t>Im-proper set up</t>
  </si>
  <si>
    <t>(P) Commonized to 1 grease. Others no longer available. (D) Material identification per operator instructions.</t>
  </si>
  <si>
    <t>Too much grease</t>
  </si>
  <si>
    <t>Customer dis-satisfaction</t>
  </si>
  <si>
    <t>Im-proper set up / process parameters</t>
  </si>
  <si>
    <t xml:space="preserve"> (D) Operator's work instructions, visual inspection. </t>
  </si>
  <si>
    <t>Missing grease, not enough or no grease</t>
  </si>
  <si>
    <t>Electrical and vibration properties compromised.</t>
  </si>
  <si>
    <t>Im-proper set up / process parameters, maintenance issue.</t>
  </si>
  <si>
    <t xml:space="preserve">(P) UV tracer in grease and down line detection in 100% of terminals. (D) Operator's work instructions, visual inspection. </t>
  </si>
  <si>
    <t>Terminals Damaged by off line greasing equipment.</t>
  </si>
  <si>
    <t>Various issues depending on type of damage</t>
  </si>
  <si>
    <t>Im-proper set up, machine maintenance issue.</t>
  </si>
  <si>
    <t xml:space="preserve"> (D) Operator's work instructions, visual inspection after greased. </t>
  </si>
  <si>
    <t>Wrong label</t>
  </si>
  <si>
    <t>Mis-ID</t>
  </si>
  <si>
    <t>PCL reprint issue.</t>
  </si>
  <si>
    <t xml:space="preserve"> (D) Operator's work instruction and training. Scanning system.</t>
  </si>
  <si>
    <t>Scrap reel labeled as good.</t>
  </si>
  <si>
    <t>Potential to ship reel of non-conforming parts.</t>
  </si>
  <si>
    <t>Good label mixed up with bad label.</t>
  </si>
  <si>
    <t>Potential to ship non-conforming material.</t>
  </si>
  <si>
    <t>Operator packaging failure.</t>
  </si>
  <si>
    <t xml:space="preserve"> (D) Operator work in instructions - visual</t>
  </si>
  <si>
    <t>Shemitz, Scott C</t>
  </si>
  <si>
    <t>Manual ticket misplacement.</t>
  </si>
  <si>
    <t>Following first full reel, no retain collected.</t>
  </si>
  <si>
    <t>Loss of traceability. Unable to relate retain sample to shipped reel.</t>
  </si>
  <si>
    <t>Operator error, machine error on new style winders.</t>
  </si>
  <si>
    <t>(P) Retains dispensed in order produced, labels also dispensed in order. (D) Operator training and work instructions.</t>
  </si>
  <si>
    <t>Potential mis-id.</t>
  </si>
  <si>
    <t>(P) Information communicated directly from CMS system to the printer. (D) Visual - setup inspection includes label system verification prior to run.</t>
  </si>
  <si>
    <t>Customer difficulty in verifying material id.</t>
  </si>
  <si>
    <t xml:space="preserve">label printer maintenance issue. </t>
  </si>
  <si>
    <t xml:space="preserve"> (D) Visual - setup inspection includes label system verification prior to run.</t>
  </si>
  <si>
    <t>Retain label applied to wrong retain.</t>
  </si>
  <si>
    <t>Operator mixing retain labels with other retains.</t>
  </si>
  <si>
    <t>Reel label applied to wrong reel.</t>
  </si>
  <si>
    <t>Loss of traceability. Potential mis-ID</t>
  </si>
  <si>
    <t>Operator mixing reel labels with other reels.</t>
  </si>
  <si>
    <t>(P) Reels labeled in same order as labels dispensed. Labeled front to back. (D) Operator training and work instructions.</t>
  </si>
  <si>
    <t>Add visual aid</t>
  </si>
  <si>
    <t>Added visual aids / training 5/2/16</t>
  </si>
  <si>
    <t>Labeling wrong side of reel.</t>
  </si>
  <si>
    <t>Operator placed label on wrong side of reel</t>
  </si>
  <si>
    <t xml:space="preserve"> (D) Operator training and work instructions.</t>
  </si>
  <si>
    <t>Samples not inspected</t>
  </si>
  <si>
    <t>Damaged or out of spec terminals could be shipped.</t>
  </si>
  <si>
    <t>Operator failure to follow inspection procedure per work instruction.</t>
  </si>
  <si>
    <t xml:space="preserve">Inspection or gaging failure discovered during in- process inspection.  </t>
  </si>
  <si>
    <t>Various terminal performance issues.</t>
  </si>
  <si>
    <t>Various tooling or equipment issues.</t>
  </si>
  <si>
    <t xml:space="preserve"> (D) Parts reinspected to verify. Procedures followed for non-conforming material control.</t>
  </si>
  <si>
    <t>Failure to contain all suspect material.</t>
  </si>
  <si>
    <t>Non-conforming material shipped out.</t>
  </si>
  <si>
    <t>Procedures not properly followed for non-conforming material control.</t>
  </si>
  <si>
    <t xml:space="preserve"> (D) Operator's work instruction / red tag notification procedure. PPC sheet - visual inspections defined in control plan. </t>
  </si>
  <si>
    <t>Samples not inspected properly.</t>
  </si>
  <si>
    <t>Terminal dimensional variability or performance issues.</t>
  </si>
  <si>
    <t>Inspection plan not clear or operator training. Operator failure to follow inspection procedure per work instruction.</t>
  </si>
  <si>
    <t>Audits not completed.</t>
  </si>
  <si>
    <t>Non-conformance to standard auditing procedures.</t>
  </si>
  <si>
    <t>Audit system not followed.</t>
  </si>
  <si>
    <t xml:space="preserve">(P) Electronic notification system. </t>
  </si>
  <si>
    <t>Material moved with out being inspected.</t>
  </si>
  <si>
    <t>Material handler not following proper handling procedure.</t>
  </si>
  <si>
    <t xml:space="preserve"> (D) Material handler and operator's work instruction.</t>
  </si>
  <si>
    <t>Terminals damaged during inspection or post process handling.</t>
  </si>
  <si>
    <t>Various defects possible depending on type damage.</t>
  </si>
  <si>
    <t>Dropping reels into containers. Failure to handle material with respect.</t>
  </si>
  <si>
    <t xml:space="preserve"> (D) Operator's work instruction.</t>
  </si>
  <si>
    <t>Wrong Box.</t>
  </si>
  <si>
    <t>Improper packaging could impact customer handling or storage.</t>
  </si>
  <si>
    <t>Use of wrong box to package reels.</t>
  </si>
  <si>
    <t>(P) Boxes are standard . No optional boxes that reels would fit. (D) Operator's work instruction.</t>
  </si>
  <si>
    <t>Wrong quantity of reels per box.</t>
  </si>
  <si>
    <t>Customer mis-ID. Box label quantity would not match quantity in box.</t>
  </si>
  <si>
    <t>(P) Reels will not fit properly, loose or tight pack. (D) Operator's work instruction and packaging instructions for each part.</t>
  </si>
  <si>
    <t>Wrong label on box.</t>
  </si>
  <si>
    <t>Customer mis-ID. Box label part number would not match terminal part number in box.</t>
  </si>
  <si>
    <t xml:space="preserve">(P) Box labels match # of reels in box. Mis-pack would leave left over reels of parts with no box. </t>
  </si>
  <si>
    <t>Wrong Part number on box.</t>
  </si>
  <si>
    <t>Mis ID.</t>
  </si>
  <si>
    <t>Operator put wrong part number in box.</t>
  </si>
  <si>
    <t>(P) Labels match job running. Reels only being printed for current part running. (D) Scanning &amp; work instruction, labeling on demand.</t>
  </si>
  <si>
    <t>Damaged box or reel.</t>
  </si>
  <si>
    <t>Terminals could be damaged. Various defects possible.</t>
  </si>
  <si>
    <t>Material respect issue. Poor handling of productive material or boxes.</t>
  </si>
  <si>
    <t xml:space="preserve"> (D) Visual. Material respect and non-conforming material procedures.</t>
  </si>
  <si>
    <t>Terminal damage.</t>
  </si>
  <si>
    <t>Various defects possible.</t>
  </si>
  <si>
    <t>Inspector repackaged container did not follow proper quality procedure</t>
  </si>
  <si>
    <t xml:space="preserve"> (D) Inspector's work instruction</t>
  </si>
  <si>
    <t>Finished good not received into location.</t>
  </si>
  <si>
    <t>Finished goods remain in drop area.</t>
  </si>
  <si>
    <t>Not moved - material handler error.</t>
  </si>
  <si>
    <t>(P) Operator's work instruction - bar code scanning. (D) Parts show in system as produced but not in store.</t>
  </si>
  <si>
    <t>Finished goods produced not received into correct location.</t>
  </si>
  <si>
    <t>Inventory control problem, parts stored in wrong location.</t>
  </si>
  <si>
    <t>Not stored in proper location - material handler error.</t>
  </si>
  <si>
    <t>(P) Parts cannot ship as wrong part number. Scans control shipping. (D) Inventory control systems will show part produced, but not in inventory.</t>
  </si>
  <si>
    <t>Finished goods damaged in transport.</t>
  </si>
  <si>
    <t>Mis-handling of finished goods. Material respect issue.</t>
  </si>
  <si>
    <t>(P) All handling issues reported and handled under non-conforming material control systems. (D) Visual damage check at shipping area.</t>
  </si>
  <si>
    <t>Parts not shipped or under shipped to schedule.</t>
  </si>
  <si>
    <t>Customer short material ordered. Parts become past-due.</t>
  </si>
  <si>
    <t xml:space="preserve">Systems problem, material shortage to schedule. Various reasons for schedule non-conformance. </t>
  </si>
  <si>
    <t xml:space="preserve">(P) Shipping systems combined with SAP to control shipping to schedule. (D) Material shortages to schedule requirements communicated to customers daily. </t>
  </si>
  <si>
    <t>Parts over shipped to schedule.</t>
  </si>
  <si>
    <t>Customer would receive  extra material not ordered.</t>
  </si>
  <si>
    <t xml:space="preserve">Systems problem. </t>
  </si>
  <si>
    <t xml:space="preserve">(P) Shipping systems combined with SAP to control shipping to schedule. Systems do not allow over shipment. </t>
  </si>
  <si>
    <t>Material shipped to wrong customer or location.</t>
  </si>
  <si>
    <t>Customer would receive  material not ordered.</t>
  </si>
  <si>
    <t>Systems problem. A customer order would need to be generated to ship.</t>
  </si>
  <si>
    <t xml:space="preserve">(P) Shipping systems combined with SAP to control shipping to schedule. </t>
  </si>
  <si>
    <t>CONTROL PLAN</t>
  </si>
  <si>
    <t>Control Plan Category:</t>
  </si>
  <si>
    <t>Key Contact Name:</t>
  </si>
  <si>
    <t>Date (Orig):</t>
  </si>
  <si>
    <t>Date (Rev):</t>
  </si>
  <si>
    <t>Prototype</t>
  </si>
  <si>
    <t>Pre-Launch</t>
  </si>
  <si>
    <t>Production</t>
  </si>
  <si>
    <t>Control Plan Number:</t>
  </si>
  <si>
    <t>Key Contact Phone:</t>
  </si>
  <si>
    <t>Customer Engineering Approval (If Req'd):</t>
  </si>
  <si>
    <t>Date (If Req'd):</t>
  </si>
  <si>
    <t>Key Contact email:</t>
  </si>
  <si>
    <t>Customer Quality Approval (If Req'd):</t>
  </si>
  <si>
    <t>Part Name / Description:</t>
  </si>
  <si>
    <t>Supplier / Plant Approval / Date:</t>
  </si>
  <si>
    <t>Other Approval (If Req'd):</t>
  </si>
  <si>
    <t>Core team Members:</t>
  </si>
  <si>
    <r>
      <t>Note</t>
    </r>
    <r>
      <rPr>
        <b/>
        <sz val="10"/>
        <color rgb="FF0000FF"/>
        <rFont val="Arial"/>
        <family val="2"/>
      </rPr>
      <t xml:space="preserve">: </t>
    </r>
    <r>
      <rPr>
        <sz val="10"/>
        <color rgb="FF0000FF"/>
        <rFont val="Arial"/>
        <family val="2"/>
      </rPr>
      <t>Manufacturing plant maintains listing of all Gage Numbers</t>
    </r>
  </si>
  <si>
    <t>Part / Proc #</t>
  </si>
  <si>
    <t>Process Name / Operation description</t>
  </si>
  <si>
    <t>Machine, Device, Jig, Tools For Mfg.</t>
  </si>
  <si>
    <t>Characteristics</t>
  </si>
  <si>
    <t>Special Char. Class.</t>
  </si>
  <si>
    <t>Methods</t>
  </si>
  <si>
    <t>Reaction Plan</t>
  </si>
  <si>
    <t>No.</t>
  </si>
  <si>
    <t>Product</t>
  </si>
  <si>
    <t>Process</t>
  </si>
  <si>
    <t>Product / Process Specification / Tolerance</t>
  </si>
  <si>
    <t>Evaluation / Measurement Technique</t>
  </si>
  <si>
    <t>Sample Size</t>
  </si>
  <si>
    <t>Sample Freq.</t>
  </si>
  <si>
    <t>Control Method</t>
  </si>
  <si>
    <t>Tow Motor</t>
  </si>
  <si>
    <t>Stock part number</t>
  </si>
  <si>
    <t>Test &amp; inspection; damage</t>
  </si>
  <si>
    <t>Packing slip and/or bill of lading matches label</t>
  </si>
  <si>
    <t>Visual</t>
  </si>
  <si>
    <t>All skids</t>
  </si>
  <si>
    <t>Once</t>
  </si>
  <si>
    <t>Inspect per EAGW_5-2_PC_04-01_EN, DPNW-5.2-PC-WSH-00.20</t>
  </si>
  <si>
    <t>Notify supervisor</t>
  </si>
  <si>
    <t>NA</t>
  </si>
  <si>
    <t>Damage</t>
  </si>
  <si>
    <t>Inspect per DPNW-5.2-PC-WSH-00.20 Control of Nonconforming Product; DPNW-5.2-PC-WSH-00.04 (Receiving Purchased Direct Material  Product)</t>
  </si>
  <si>
    <t>Packing slip matches label</t>
  </si>
  <si>
    <t>DPNW-5.2-PC-WSH-00.04 (Receiving Purchased Direct Material  Product</t>
  </si>
  <si>
    <t>Material ID tag present or DPNW-5.3-MG-P11-00.18F01 form present</t>
  </si>
  <si>
    <t>EANW-5.3-MG-P11-00.18 (Work Steps for 373 high lift classification)</t>
  </si>
  <si>
    <t>Notify supervisor or designate</t>
  </si>
  <si>
    <t>Stock part number matches process card</t>
  </si>
  <si>
    <t>All coil changes</t>
  </si>
  <si>
    <t>EANW-5.3-MG-P11-00.11 (Work Steps for 448 Classification-Dept 1118); EANW-5.3-MG-P11-00.07 (Work Steps for 448 Classification Department 1108/1110/1112/1116)</t>
  </si>
  <si>
    <t>Stock PN on coils matches process card; stock orientation per stock orientation guide, if applicable.</t>
  </si>
  <si>
    <t xml:space="preserve">EANW-5.3-MG-P11-00.11 (Work Steps for 448 Classification-Dept 1118); EANW-5.3-MG-P11-00.07 (Work Steps for 448 Classification Department 1108/1110/1112/1116) </t>
  </si>
  <si>
    <t>MFG-155 (1110 Side Stock Changes – Presses 1005,1007,1009,1011) EANW-5.3-CS-P11-00.16 (Work Steps for Use of Electronic Disposition Program/System</t>
  </si>
  <si>
    <t>Stamping press</t>
  </si>
  <si>
    <t>Stock part number, grease part number as applicable</t>
  </si>
  <si>
    <t>Paper, stretch wrap, reel type, press condition, setup skeleton, stock orientation, set up check complete</t>
  </si>
  <si>
    <t>Verify to process card, visual aid, computer screen, and/or EANW-5.3-MG-P11-00.07A09 as applicable</t>
  </si>
  <si>
    <t>All setups / startups</t>
  </si>
  <si>
    <t>EANW-5.3-MG-P11-00.07 (Work Steps for 448 Classification Department 1108/1110/1112/1116).</t>
  </si>
  <si>
    <t>EANW-5.3-MG-P11-00.11 (Work Steps for 448 Classification-Dept 1118); EANW-5.3-MG-P11-00.07A11 (Imada Pull Test WI).</t>
  </si>
  <si>
    <t>Per part specific drawing</t>
  </si>
  <si>
    <t>PPAP complete for part number , ECL, and tool combination</t>
  </si>
  <si>
    <t>Verification if PPAP to IBM cloud system</t>
  </si>
  <si>
    <t>All setups</t>
  </si>
  <si>
    <t>EANW-5.3-MG-P11-00.13 (Work Steps for Process Card Verification &amp; Preparation for Press Set Up)</t>
  </si>
  <si>
    <t>Notify quality</t>
  </si>
  <si>
    <t>Reels, paper, stock, stock orientation, vision program settings</t>
  </si>
  <si>
    <t>Correct VIG, PPC sheets, computer screen settings, reels, paper, stock, visual aids, vision program settings per the process card</t>
  </si>
  <si>
    <t>Correct or notify quality</t>
  </si>
  <si>
    <t>Tool, paper, stretch wrap, reel, grease</t>
  </si>
  <si>
    <t>Verify to process card</t>
  </si>
  <si>
    <t>EANW-5.3-MG-P11-00.14 (Work Steps for Tool Room Personnel Performing Die Adjustments &amp; New Set-Ups Departments 1108/1110/1112/1116/1118)</t>
  </si>
  <si>
    <t>Adjust or notify supervisor or designate</t>
  </si>
  <si>
    <t>Part specific PPC, VIG, product drawing, process card, EANW-5.3-MG-P11-00.07A09</t>
  </si>
  <si>
    <t>Visual, dimensional, tests per part specific PPC, MAG, VIG</t>
  </si>
  <si>
    <t>Adjust process and/or notify quality</t>
  </si>
  <si>
    <t>Spring formation and presence as applicable</t>
  </si>
  <si>
    <t>Spring presence and formation as applicable</t>
  </si>
  <si>
    <t>Inline engage with force monitoring, as applicable</t>
  </si>
  <si>
    <t>100 Percent</t>
  </si>
  <si>
    <t>Continuously</t>
  </si>
  <si>
    <t>EANW-5.3-MG-P11-00.28 (Method for loading, upgrading, and verifying a PPT passport vision system setup in Plant 11 Metal Stamping), EANW-5.3-MG-P11-00.44 (method for M series vision)</t>
  </si>
  <si>
    <t>Fail part and remove from reel if spring is missing</t>
  </si>
  <si>
    <t>MFG-140 (Spring Non-Conformance Containment); MFG-115 Verify Signature Analysis Finds Missing Spring; EANW-5.3-MG-P11-00.42 (Spring Verification WI)</t>
  </si>
  <si>
    <t>Per part specific product drawing</t>
  </si>
  <si>
    <t>Vision (as applicable)</t>
  </si>
  <si>
    <t>Grease presence, as applicable</t>
  </si>
  <si>
    <t>Grease present per part specific drawing as applicable</t>
  </si>
  <si>
    <t>Reflective fiber optic sensor or UV sensor</t>
  </si>
  <si>
    <t>Press shuts down</t>
  </si>
  <si>
    <t>Per part specific visual inspection guide (VIG); per part specific Plt 11 Metal Parts Inspection Document (PPC); EANW-5.3-MG-P11-00.07A12 (Focus Inspection)</t>
  </si>
  <si>
    <t>Grease application per EANW-5.3-MG-P11-00.07A09 (Grease Volume Visual)</t>
  </si>
  <si>
    <t>Per part specific product drawing; VIG; part specific specific Plt 11 Metal Parts Inspection Document (PPC); focus inspection</t>
  </si>
  <si>
    <t>Per part specific PPC sheet, MAG, VIG, customer specific requirements</t>
  </si>
  <si>
    <t>Per EANW-5.3-MG-P11-00.07; EANW-5.3-MG-P11-00.11; PPC; focus inspection</t>
  </si>
  <si>
    <r>
      <t xml:space="preserve">EANW-5.3-MG-P11-00.07 (448 – Class. </t>
    </r>
    <r>
      <rPr>
        <b/>
        <sz val="8"/>
        <rFont val="Arial"/>
        <family val="2"/>
      </rPr>
      <t>Dept. 1108/1110/1112/1116)</t>
    </r>
    <r>
      <rPr>
        <sz val="8"/>
        <rFont val="Arial"/>
        <family val="2"/>
      </rPr>
      <t>.</t>
    </r>
  </si>
  <si>
    <t>Notify quality coordinator or designate, Contain material per EANW-5.3-CS-P11-00.17 (Work Steps for Containment- red Tag Issuance &amp; Documentation)</t>
  </si>
  <si>
    <r>
      <t>EANW-5.3-MG-P11-00.11  (448 Classification-</t>
    </r>
    <r>
      <rPr>
        <b/>
        <sz val="8"/>
        <rFont val="Arial"/>
        <family val="2"/>
      </rPr>
      <t>Dept 1118</t>
    </r>
    <r>
      <rPr>
        <sz val="8"/>
        <rFont val="Arial"/>
        <family val="2"/>
      </rPr>
      <t>). (PPC);</t>
    </r>
  </si>
  <si>
    <t>EANW-5.3-MG-P11-00.07A12-(Focus Inspection) EANW-5.3-MG-P11-00.07A09 (Grease Volume Visual); EANW-5.3-CS-P11-00.18 (Quality Support for Terminal Make Presses).</t>
  </si>
  <si>
    <t>EANW-5.3-MG-P11-00.07A12-(Focus Inspection)</t>
  </si>
  <si>
    <t>EANW-5.3-CS-P11-00.18F01 (QC Release Worksheet); EANW-5.3-MG-P11-00.43 (Lot Release WI)</t>
  </si>
  <si>
    <t>Sleeve retention as applicable</t>
  </si>
  <si>
    <t>Pull test per EANW-5.3-MG-P11-00.07A07(Pull Tester WI); EANW-5.3-MG-P11-00.07A11 (Imada Pull Tester WI)</t>
  </si>
  <si>
    <t>Per EANW-5.3-MG-P11-00.07.A07 (Pull Test); Plt 11 PPC</t>
  </si>
  <si>
    <t>Per EANW-5.3-MG-P11-00.07.F02 (Pull Tester Form); EANW-5.3-MG-P11-00-07.F03 (Pull Tester Form); EANW-5.3-MG-P11-00.07A11 (Imada Pull Test WI); Plt 11 Metal Parts Inspection Document (PPC)</t>
  </si>
  <si>
    <t>Per EANW-5.3-MG-P11-00.07.F02 (Pull Tester Form); per EANW-5.3-MG-P11-00.07.F03 (Pull Tester Form); EANW-5.3-MG-P11-00.07A11 (Imada Pull Tester WI)</t>
  </si>
  <si>
    <t>Per specific tool number</t>
  </si>
  <si>
    <t>Part specific product drawing; customer specific requirements</t>
  </si>
  <si>
    <t>Per AIAG PPAP requirements; customer specific requirements</t>
  </si>
  <si>
    <t>Per AIAG PPAP MANUAL fourth edition; ePPAP; EAGP_4-3_CS_01_EN;     EANW-5.3-MG-P11-00.13 (Work Steps for Process Card Verification &amp; Preparation for Press Set Up).</t>
  </si>
  <si>
    <t>Correct/resubmit to resolve discrepancies</t>
  </si>
  <si>
    <t>EANW-5.3-CS-P11-00.19-(Development and Maintenance of PFD, PFMEA, and Control Plan Documents in Plant 11)</t>
  </si>
  <si>
    <t>Winding, packaging, and grease application</t>
  </si>
  <si>
    <t>Part specific product drawing; process card; VIG; MFG-74 Reel Types; EANW-5.3-MG-P11-00.07A09</t>
  </si>
  <si>
    <t>All reels</t>
  </si>
  <si>
    <t>Part number</t>
  </si>
  <si>
    <t>Label method</t>
  </si>
  <si>
    <t xml:space="preserve">Box labels match reel labels; label method per MFG-3 (Plant 11 Label Req'ts), MFG-90 (partial container labeling), MFG-136 Labeling in order Gent 2 winder, Mfg-139 labeling in Order Gen1 winder </t>
  </si>
  <si>
    <t>EANW-5.3-MG-P11-00.07 (Work Steps for 448 Classification Department 1108/1110/1112/1116); EANW-5.3-MG-P11-00.11  (Work Steps for 448 Classification Dept 1118)</t>
  </si>
  <si>
    <t>Label</t>
  </si>
  <si>
    <t>Part number on label matches part number on process card; part numbers on scan sheet match; label present on scan sheet for each reel</t>
  </si>
  <si>
    <t>Notify quality coordinator or designate</t>
  </si>
  <si>
    <t>Rewind machine 1701</t>
  </si>
  <si>
    <t>Matching part numbers to schedule</t>
  </si>
  <si>
    <t>All set ups</t>
  </si>
  <si>
    <t>EANW-5.3-MG-P11-00.38 (Metal Stamping Rewind Operation)</t>
  </si>
  <si>
    <t>Contact manufacturing supervisor</t>
  </si>
  <si>
    <t>Test &amp; inspection status</t>
  </si>
  <si>
    <t>OK to ship sticker applied</t>
  </si>
  <si>
    <t>All boxes / containers</t>
  </si>
  <si>
    <t>Rewind machines 1702, 1703</t>
  </si>
  <si>
    <t>PN and winding direction per product specific drawing</t>
  </si>
  <si>
    <t>Winding direction</t>
  </si>
  <si>
    <t>Part number on reel matches original seed part number on production run label</t>
  </si>
  <si>
    <t>Contact supervisor or quality designate</t>
  </si>
  <si>
    <t>Base and final PN and winding direction per part specific drawing</t>
  </si>
  <si>
    <t>Rewind configuration matches production run; correct base part number</t>
  </si>
  <si>
    <t>Scan</t>
  </si>
  <si>
    <t>PN and winding direction</t>
  </si>
  <si>
    <t>Correct rewind configuration per rewind final configuration chart</t>
  </si>
  <si>
    <t>OK to ship sticker</t>
  </si>
  <si>
    <t>Test &amp; inspection</t>
  </si>
  <si>
    <t>Transfer tag present</t>
  </si>
  <si>
    <t>EANW-5.3-MG-P11-00.38 (Metal Stamping Rewind Operation); MFG-90 (Partial Container Labeling)</t>
  </si>
  <si>
    <t>Offline grease machine 1704</t>
  </si>
  <si>
    <t>Part number and grease per part specific drawing</t>
  </si>
  <si>
    <t>Process card information matches production run number, ungreased PN, greased PN, and grease M spec</t>
  </si>
  <si>
    <t>EANW-5.3-MG-00.41 (Metal Stamping Grease Operation)</t>
  </si>
  <si>
    <t>Contact manufacturing supervisor or designate</t>
  </si>
  <si>
    <t>Base terminal pno per part specific drawing</t>
  </si>
  <si>
    <t>Correct ungreased terminal part number</t>
  </si>
  <si>
    <t>Per part specific part drawing</t>
  </si>
  <si>
    <t>Grease presence</t>
  </si>
  <si>
    <t>Machine shuts down</t>
  </si>
  <si>
    <t>Grease presence and application</t>
  </si>
  <si>
    <t>Per DPNW-5.3-MG-P11-00.07A09</t>
  </si>
  <si>
    <t>EANW-5.3-MG-00.41 EANW-5.3-MG-00.41 (Metal Stamping Grease Operation); EANW-5.3-MG-P11-00.07-A09 (Grease Application)</t>
  </si>
  <si>
    <t>Segregate and label suspect material</t>
  </si>
  <si>
    <t>"Grease OK to ship" sticker present</t>
  </si>
  <si>
    <t xml:space="preserve">Box labels match reel labels; label method per MFG-3 (Plant 11 Label Req'ts), MFG-90 (partial container labeling), MFG-136 Labeling in order Gen 2 winder, Mfg-139 labeling in Order Gen1 winder </t>
  </si>
  <si>
    <t>Grease presence and application as applicable</t>
  </si>
  <si>
    <t>"Part specific product drawing; Plt 11 Metal Parts Inspection Document (PPC), VIG; EANW-5.3-MG-P11-00.07A09 (Grease Volume Visual);  EANW-5.3-MG-P11-00.07A12-(Focus Inspection)</t>
  </si>
  <si>
    <t>Per part specific Plt 11 Metal Parts Inspection Document (PPC);MAG; EANW-5.3-MG-P11-00.07A09 07A09 (Grease Volume Visual); EANW-5.3-MG-P11-00.07A12 (Focus Inspection)</t>
  </si>
  <si>
    <t>Per part specific PPC;  EANW-5.3-MG-P11-00.07A12-(Focus Inspection)</t>
  </si>
  <si>
    <t>Per EANW-5.3-MG-11-00.07; EANW-5.3-MG-P11-00.11;  EANW-5.3-MG-P11-00.07A12</t>
  </si>
  <si>
    <t>Per part specific drawing; part specific Plt 11 Metal Parts Inspection Document (PPC) sheet</t>
  </si>
  <si>
    <t>Pull test per EANW-5.3-MG-P11-00.07.A07; EANW-5.3-MG-P11-00.07A11 (Imada Pull Tester WI)</t>
  </si>
  <si>
    <t>Per part specific Plt 11 Metal Parts Inspection Document (PPC) sheet</t>
  </si>
  <si>
    <t>Per EANW-5.3-MG-11-00.07; EANW-5.3-MG-P11-00.11</t>
  </si>
  <si>
    <t>per EANW-5.3-MG-P11-00.07; EANW-5.3-MG-P11-00.11; EANW-5.3-MG-P11-00.07A11 (Imada Pull Tester WI)</t>
  </si>
  <si>
    <t>inspect samples: press focus audits</t>
  </si>
  <si>
    <t>Ref. part specific Plt 11 Metal Parts Inspection Document (PPC) sheet; VIG</t>
  </si>
  <si>
    <t>"Per part specific Plt 11 Metal Parts Inspection Document (PPC), visual, MAG"</t>
  </si>
  <si>
    <t>Per EANW-5.3-CS-P11-00.02 (Press Focus Audits)</t>
  </si>
  <si>
    <t>Per EANW-5.3-CS-P11-00.02F01(Press Focus Audit Results Form)</t>
  </si>
  <si>
    <t>Notify quality supervisor or designate</t>
  </si>
  <si>
    <t>Per part specific ppc sheet</t>
  </si>
  <si>
    <t>Grease application as applicable</t>
  </si>
  <si>
    <t>Per par specific VIG; DPNW-5.3-MG-P11-00.07A0907A09 (Grease Volume Visual)</t>
  </si>
  <si>
    <t>"Visual, DPNW-5.3-MG-P11-00.07A09"07A09 (Grease Volume Visual)</t>
  </si>
  <si>
    <t>Per DPNW-5.3-CS-P11-00.02 (Press Focus Audit)</t>
  </si>
  <si>
    <t>Per DPNW-5.3-CS-P11-00.02F01 (Press Focus Audit Results Form)</t>
  </si>
  <si>
    <t>Inspect samples:layered audit</t>
  </si>
  <si>
    <t>Appropriate work instructions</t>
  </si>
  <si>
    <t>Per EAGP_5-3_MG_14_EN (Layered Audit Process)</t>
  </si>
  <si>
    <t>Per EANW-5.3-CS-P11-00.09A01 (Layered Audit Schedule Plt 11,7, &amp;WCC); EANW-5.3-CS-P11-00.09F02 (Layered Auditing Forms for Plant 11 &amp; WCC); EAGP_5-3_MG_14_EN</t>
  </si>
  <si>
    <t>Per EANW-5.3-CS-P11-00.09A01 (Layered Audit Schedule Plt 11,7, &amp;WCC); EANW-5.3-CS-P11-00.09F02 (Layered Audit Form); EAGP_5-3_MG_14_EN (Layered Audit Process)</t>
  </si>
  <si>
    <t>Label, packaging, grease application as applicable</t>
  </si>
  <si>
    <t xml:space="preserve">"Ref. part specific Plt 11 Metal Parts Inspection Document (PPC), product drawing, process card, VIG, </t>
  </si>
  <si>
    <t>Per part specific Plt 11 Metal Parts Inspection Document (PPC); VISUAL, MAG, EANW-5.3-MG-P11-00.07A09(Grease Volume Visual)</t>
  </si>
  <si>
    <t>Per EANW-5.3-CS-P11-00.11(Product Audits WI)</t>
  </si>
  <si>
    <t>Per EANW-5.3-CS-P11-00.11F1 (Product Audit Checklist); DPNW-5.3-CS-P11-00.11 (Product Audit WI)</t>
  </si>
  <si>
    <t>Notify quality supervisor per EANW-5.3-CS-P11-00.11F1 (Product Audit Checklist)</t>
  </si>
  <si>
    <t>Inspect samples: dimensional layout, material tests</t>
  </si>
  <si>
    <t>Part specific product drawing</t>
  </si>
  <si>
    <t>Dimensional inspection, MAG</t>
  </si>
  <si>
    <t>As requested</t>
  </si>
  <si>
    <t>Per customer request</t>
  </si>
  <si>
    <t>Winding, packaging</t>
  </si>
  <si>
    <t>Each reel</t>
  </si>
  <si>
    <t>Verify per EANW-5.3-MG-P11-00.07 (Work Steps for 448 – Classification Department 1108/1110/1112/1116); EANW-5.3-MG-P11-00.11  (Work Steps for 448 Classification Dept 1118)</t>
  </si>
  <si>
    <t>Rewind press</t>
  </si>
  <si>
    <t>Presence of partial reel sticker</t>
  </si>
  <si>
    <t>Partial reel sticker present.  Move to finished goods store or rewind area as applicable</t>
  </si>
  <si>
    <t>MFG-90 Partial Container Labeling</t>
  </si>
  <si>
    <t>OK to ship sticker.  Move to finished goods store or rewind area as applicable</t>
  </si>
  <si>
    <t>MFG-90; DPNW-5.3-MG-P11-00.09; EANW-5.3-MG-P11-00.07; EANW-5.3-MG-P11-00.11; EANW-5.3-CS-P11-00.17</t>
  </si>
  <si>
    <t>Part number on reel matches part number on scan sheet.  Receive finished goods into terminal store and place in location</t>
  </si>
  <si>
    <t>EANW-5.2-PC-WSH-00.33 (Processing Incoming Terminals); MFG-90 (Partial Container Labeling)</t>
  </si>
  <si>
    <t>Segregate material and place on hold using form DPNW-5.2-PC-WSH-00.33F02. Notify quality.</t>
  </si>
  <si>
    <t>Test &amp; inspection status.  Receive finished goods into terminal store and place in location</t>
  </si>
  <si>
    <t>OK to ship sticker present</t>
  </si>
  <si>
    <t>EANW-5.2-PC-WSH-00.33 (Processing Incoming Terminals)</t>
  </si>
  <si>
    <t>Return to make area using form DPNW-5.2-PC-WSH-00.33F01, notify quality</t>
  </si>
  <si>
    <t>Pick list</t>
  </si>
  <si>
    <t>Package condition</t>
  </si>
  <si>
    <t>EANW-5.4-PC-P11-00.04; EANW-5.2-PC-WSH-00.32 (Processing Backorders); EANW-5.2-PC-WSH-00.03 (Procuring Purchased Productive Material); DPNW-5.2-PC-WSH-00.23 (Releasing Picks)</t>
  </si>
  <si>
    <t>Match master part number to individual container part number</t>
  </si>
  <si>
    <t>Contact quality coordinator</t>
  </si>
  <si>
    <t>Packaging</t>
  </si>
  <si>
    <t>EANW-5.2-PC-WSH-00.30</t>
  </si>
  <si>
    <t>Notify storekeeper</t>
  </si>
  <si>
    <t>Match serial numbers; match pick list information</t>
  </si>
  <si>
    <t>EANW-5.2-PC-WSH-00.02 (Control of Nonconforming Product); EANW-5.2-PC-WSH-00.01 (Damaged Freight Claim).</t>
  </si>
  <si>
    <t>Attach "suspect material label" and move to suspect material area.</t>
  </si>
  <si>
    <t>EANW-5.2-PC-WSH-00.32 (Processing Backorders); DPNW-5.4-PC-P11-00.01; EANW-5.4-PC-P11-00.02; EANW-5.4-PC-P11-00.03</t>
  </si>
  <si>
    <t>Match master serial number to serial on box/container</t>
  </si>
  <si>
    <t>Scanner</t>
  </si>
  <si>
    <t>EANW-5.2-PC-WSH-00.02 (Control of Nonconforming Product); EANW--5.4-PC-WSH-00.01 (SAP Overlay Labeling); EANW-5.2-PC-WSH-00.32 (Processing Backorders).</t>
  </si>
  <si>
    <t>EANW-5.4-PC-P11-00.01; EANW-5.4-PC-P11-00.02 (Ordering &amp; Replenishing Reels &amp; Pkg Mat'l) ; EANW-5.4-PC-P11-00.03 (Work Steps for Production Control Scheduler-Ferrous &amp;Non-ferrous Metal)</t>
  </si>
  <si>
    <t>PROCESS FLOW DIAGRAM</t>
  </si>
  <si>
    <t>Family Name:</t>
  </si>
  <si>
    <t>Date (Orig.):</t>
  </si>
  <si>
    <t>Prepared by:</t>
  </si>
  <si>
    <t>DCS Metal Part - Terminal</t>
  </si>
  <si>
    <t>Date (Rev.):</t>
  </si>
  <si>
    <t>Title:</t>
  </si>
  <si>
    <t>Part Name:</t>
  </si>
  <si>
    <t>Phone Number:</t>
  </si>
  <si>
    <t>Cross Functional Team Members:</t>
  </si>
  <si>
    <t>Symbol Key:</t>
  </si>
  <si>
    <t>♦</t>
  </si>
  <si>
    <t>Manufacturing/Assembly</t>
  </si>
  <si>
    <t>•</t>
  </si>
  <si>
    <t>Movement of Materials/Parts</t>
  </si>
  <si>
    <t>■</t>
  </si>
  <si>
    <t>Storage of Materials/Parts</t>
  </si>
  <si>
    <t>▲</t>
  </si>
  <si>
    <t>Inspection</t>
  </si>
  <si>
    <t>Step #</t>
  </si>
  <si>
    <t>Fab</t>
  </si>
  <si>
    <t>Move</t>
  </si>
  <si>
    <t>Store</t>
  </si>
  <si>
    <t>Insp</t>
  </si>
  <si>
    <r>
      <rPr>
        <b/>
        <sz val="8"/>
        <rFont val="Arial"/>
        <family val="2"/>
      </rPr>
      <t xml:space="preserve">Operation description </t>
    </r>
    <r>
      <rPr>
        <sz val="8"/>
        <rFont val="Arial"/>
        <family val="2"/>
      </rPr>
      <t xml:space="preserve">
</t>
    </r>
    <r>
      <rPr>
        <sz val="8"/>
        <color rgb="FF0000FF"/>
        <rFont val="Arial"/>
        <family val="2"/>
      </rPr>
      <t>(</t>
    </r>
    <r>
      <rPr>
        <b/>
        <sz val="8"/>
        <color rgb="FF0000FF"/>
        <rFont val="Arial"/>
        <family val="2"/>
      </rPr>
      <t>Major Sections Shown in Blue)</t>
    </r>
  </si>
  <si>
    <t>Item #</t>
  </si>
  <si>
    <t>Special Characteristics / Description of Work Step Contents</t>
  </si>
  <si>
    <t>Material Receiving and Storage</t>
  </si>
  <si>
    <t>Material unloading, handling, storage failure modes</t>
  </si>
  <si>
    <t>Stamping Process Setup - Load Make Press</t>
  </si>
  <si>
    <t>Covers failures in correctly executing the setup/startup</t>
  </si>
  <si>
    <t>Clear Last Run Material. Setup Next Material.</t>
  </si>
  <si>
    <t>Failure modes related to clearing old setup re-stocking of material for next job</t>
  </si>
  <si>
    <t>Tool Change, Changeover, and Setup</t>
  </si>
  <si>
    <t>Failure modes related to installing or changing over the stamping tool</t>
  </si>
  <si>
    <t>Press, Feed, and Exit Chute Setup</t>
  </si>
  <si>
    <t>Failure modes related to setting up the stock feed related c/o hardware</t>
  </si>
  <si>
    <t>Coil Stock Payoff Setup</t>
  </si>
  <si>
    <t>Clearing and restocking coil stock</t>
  </si>
  <si>
    <t>Vision Station / Rollers Setup (Nyoil, Grease as required)</t>
  </si>
  <si>
    <t>Roller kit changeover, visions station setup and verification failure modes</t>
  </si>
  <si>
    <t>Stock Lube System Setup</t>
  </si>
  <si>
    <t>Lube changeover, verification that correct lube is being used</t>
  </si>
  <si>
    <t>Winder Setup</t>
  </si>
  <si>
    <t>Restocking reels, clearing last run product</t>
  </si>
  <si>
    <t>Labeling and Retain Collection Systems</t>
  </si>
  <si>
    <t>Clearing old labels and retain samples from prior run</t>
  </si>
  <si>
    <t>Setup Verification - Inspection</t>
  </si>
  <si>
    <t>Verifying setup meets dimensional and visuals prior to production start</t>
  </si>
  <si>
    <t>Production Process</t>
  </si>
  <si>
    <t>Work step 20 is for post-setup (running) issues</t>
  </si>
  <si>
    <t>Press &amp; Feed</t>
  </si>
  <si>
    <t>Common failures related to press and feed function other than setup</t>
  </si>
  <si>
    <t>Stock Payoff</t>
  </si>
  <si>
    <t>Failures caused by coil stock payoff function</t>
  </si>
  <si>
    <t>Vision Station / and Rollers</t>
  </si>
  <si>
    <t>Accumulator, vision station, Noyil application station, rollers, drag out</t>
  </si>
  <si>
    <t>Lube System</t>
  </si>
  <si>
    <t>Application of stamping lube and post application of Nyoil as applicable.</t>
  </si>
  <si>
    <t>Winder</t>
  </si>
  <si>
    <t xml:space="preserve">Failures caused by winder payoff function (may be specific by winder type) </t>
  </si>
  <si>
    <t>Common Tool Failure Modes</t>
  </si>
  <si>
    <t>Listing of failure modes common to many or all tools (example, burrs)</t>
  </si>
  <si>
    <t xml:space="preserve">Part - Specific Failure Modes </t>
  </si>
  <si>
    <t>Failure modes related to a specific tool or tool family, part number, etc.</t>
  </si>
  <si>
    <t xml:space="preserve">Two Piece Apex - Specific Failure Modes </t>
  </si>
  <si>
    <t>Part specific failures focused on Apex two piece</t>
  </si>
  <si>
    <t xml:space="preserve">Europe Two Piece - Specific Failure Modes </t>
  </si>
  <si>
    <t>Part specific failures focused on Eu two piece</t>
  </si>
  <si>
    <t xml:space="preserve">At Press Grease Failure Modes </t>
  </si>
  <si>
    <t>For failure modes associated with at-press grease application</t>
  </si>
  <si>
    <t>Selective Plated &amp; Spot Plated Failure Modes</t>
  </si>
  <si>
    <t>Specific failures focused on stripe and spot plated products</t>
  </si>
  <si>
    <t>Post  and Pre Production Processes (As Applicable)</t>
  </si>
  <si>
    <t>For post-stamping value-add processes</t>
  </si>
  <si>
    <t>Terminal Post Op Rewind (as applcable)</t>
  </si>
  <si>
    <t>Failure modes in post-stamping rewind station</t>
  </si>
  <si>
    <t>Terminal Post Op Greasing (as applicable)</t>
  </si>
  <si>
    <t>Failure modes in post-stamping greasing station</t>
  </si>
  <si>
    <t>Failures related to controlling traceability and samples</t>
  </si>
  <si>
    <t>In - Process Inspection</t>
  </si>
  <si>
    <t>Inspection errors, issues in detection on finished product</t>
  </si>
  <si>
    <t>Package Reels into Boxes</t>
  </si>
  <si>
    <t>Boxing of labeled reels according to applicable requirements</t>
  </si>
  <si>
    <t>Move Goods to Terminal Store into Location</t>
  </si>
  <si>
    <t>Removal of finished product from process and queue for ship</t>
  </si>
  <si>
    <t>Shipping</t>
  </si>
  <si>
    <t>Identification, handling and shipping per schedules</t>
  </si>
  <si>
    <t>PFMEA, PFD, and CP Header Information (Linked to Documents)</t>
  </si>
  <si>
    <t>Item:</t>
  </si>
  <si>
    <t>Linked to:</t>
  </si>
  <si>
    <t>Header Information:</t>
  </si>
  <si>
    <t>Supplier/ Plant:</t>
  </si>
  <si>
    <t>CP</t>
  </si>
  <si>
    <t>Aptiv Corporation Plant 11 USA</t>
  </si>
  <si>
    <t>Family Name (Product Type):</t>
  </si>
  <si>
    <t>PFD</t>
  </si>
  <si>
    <t>Part Name (Description and Program):</t>
  </si>
  <si>
    <t>Various - masterfile</t>
  </si>
  <si>
    <t>Multiple</t>
  </si>
  <si>
    <t>Model Year(s) / Vehicle(s):</t>
  </si>
  <si>
    <t>PFMEA</t>
  </si>
  <si>
    <t xml:space="preserve">PFMEA  </t>
  </si>
  <si>
    <t>Jeff Janis, Mike Ellsworth</t>
  </si>
  <si>
    <t>PFMEA Process Engineer:</t>
  </si>
  <si>
    <t>Mike Ellsworth (Supervisor)</t>
  </si>
  <si>
    <t>PFMEA Prepared By:</t>
  </si>
  <si>
    <t>Ken Brough</t>
  </si>
  <si>
    <t>Engineer Title:</t>
  </si>
  <si>
    <t>Manager, Manufacturing Engineering</t>
  </si>
  <si>
    <t>Telephone Number:</t>
  </si>
  <si>
    <t>330-306-4035</t>
  </si>
  <si>
    <t>PFMEA Key Date:</t>
  </si>
  <si>
    <t>PFMEA Reviewed By:</t>
  </si>
  <si>
    <t xml:space="preserve">Don Super  </t>
  </si>
  <si>
    <t>PFMEA Number:</t>
  </si>
  <si>
    <t>2019 Stamping PFMEA</t>
  </si>
  <si>
    <t>CP Number:</t>
  </si>
  <si>
    <t>Metal Stamping High Speed &amp; Misc.</t>
  </si>
  <si>
    <t>Original Date:</t>
  </si>
  <si>
    <t>Last PFD Revision Date:</t>
  </si>
  <si>
    <t>CP Revision Date</t>
  </si>
  <si>
    <t>CP Supplier / Plant Approval / Date</t>
  </si>
  <si>
    <t>Highest RPN on PFMEA document:</t>
  </si>
  <si>
    <t>96</t>
  </si>
  <si>
    <t>Supplier Code</t>
  </si>
  <si>
    <t>Control Plan Key Contact Name</t>
  </si>
  <si>
    <t>CP Key Contact Phone Number</t>
  </si>
  <si>
    <t>330-373-3423</t>
  </si>
  <si>
    <t>CP Key Contact email:</t>
  </si>
  <si>
    <t>randy.stitt@aptiv.com</t>
  </si>
  <si>
    <t>Component Engineering Supervisor:</t>
  </si>
  <si>
    <t>John Kountz (Supervisor)</t>
  </si>
  <si>
    <t>Manufacturing Representative:</t>
  </si>
  <si>
    <t>P. Cary (Plant Mgr.), S. Keto (Lean Mgr.)</t>
  </si>
  <si>
    <t>Randy Stitt (Quality Systems Engineering)</t>
  </si>
  <si>
    <t>Other Representative:</t>
  </si>
  <si>
    <t>Don Super (Quality Systems Supervisor)</t>
  </si>
  <si>
    <t>Core Team Members, Titles:</t>
  </si>
  <si>
    <t>Tool Design Flow 4: J. Janis (supv), R. Driver, R. Carter, J. Carney. Comp Engineering: S. Shemitz. Flow 5: M. Ellsworth (supv), R. Lorenzi, M. Hritz, M. Kelly, T. Tatebe, G. Uzarski, D. Everitt, T. Henry. PC: M. Anderson. Mfg: D. Amato</t>
  </si>
  <si>
    <t>EFFECT</t>
  </si>
  <si>
    <r>
      <rPr>
        <b/>
        <sz val="14"/>
        <color rgb="FFFF0000"/>
        <rFont val="Arial"/>
        <family val="2"/>
      </rPr>
      <t xml:space="preserve">SEVERITY     </t>
    </r>
    <r>
      <rPr>
        <b/>
        <sz val="9"/>
        <color rgb="FFFF0000"/>
        <rFont val="Arial"/>
        <family val="2"/>
      </rPr>
      <t xml:space="preserve"> </t>
    </r>
    <r>
      <rPr>
        <b/>
        <sz val="9"/>
        <rFont val="Arial"/>
        <family val="2"/>
      </rPr>
      <t>EFFECT ON CUSTOMER (CUSTOMER EFFECT)</t>
    </r>
  </si>
  <si>
    <t>RANK</t>
  </si>
  <si>
    <t>EFFECT ON PROCESS</t>
  </si>
  <si>
    <t>FAILURE TO MEET SAFETY AND OR REGULATORY REQUIREMENTS</t>
  </si>
  <si>
    <r>
      <t xml:space="preserve">FAILURE MODE AFFECTS SAFE VEHICLE OPERATION OR INVOLVES NON COMPLIANCE WITH GOVERNMENT REGULATIONS </t>
    </r>
    <r>
      <rPr>
        <b/>
        <sz val="9"/>
        <rFont val="Arial"/>
        <family val="2"/>
      </rPr>
      <t>WITHOUT WARNING</t>
    </r>
  </si>
  <si>
    <r>
      <t xml:space="preserve">MAY ENDANGER OPERATOR </t>
    </r>
    <r>
      <rPr>
        <b/>
        <sz val="9"/>
        <rFont val="Arial"/>
        <family val="2"/>
      </rPr>
      <t>WITHOUT</t>
    </r>
    <r>
      <rPr>
        <sz val="9"/>
        <color theme="1"/>
        <rFont val="Arial"/>
        <family val="2"/>
      </rPr>
      <t xml:space="preserve"> WARNING.</t>
    </r>
  </si>
  <si>
    <r>
      <t xml:space="preserve">FAILURE MODE AFFECTS SAFE VEHICLE OPERATION AND/OR INVOLVES NON COMPLIANCE WITH GOVERNMENT REGULATIONS </t>
    </r>
    <r>
      <rPr>
        <b/>
        <sz val="9"/>
        <rFont val="Arial"/>
        <family val="2"/>
      </rPr>
      <t>WITH WARNING</t>
    </r>
  </si>
  <si>
    <r>
      <t xml:space="preserve">MAY ENDANGER OPERATOR </t>
    </r>
    <r>
      <rPr>
        <b/>
        <sz val="9"/>
        <rFont val="Arial"/>
        <family val="2"/>
      </rPr>
      <t>WITH</t>
    </r>
    <r>
      <rPr>
        <sz val="9"/>
        <color theme="1"/>
        <rFont val="Arial"/>
        <family val="2"/>
      </rPr>
      <t xml:space="preserve"> WARNING.</t>
    </r>
  </si>
  <si>
    <t>LOSS OR DEGRADATION OF PRIMARY FUNCTION</t>
  </si>
  <si>
    <r>
      <t xml:space="preserve">LOSS </t>
    </r>
    <r>
      <rPr>
        <sz val="9"/>
        <color theme="1"/>
        <rFont val="Arial"/>
        <family val="2"/>
      </rPr>
      <t xml:space="preserve">OF PRIMARY FUNCTION (VEHICLE INOPERABLE, </t>
    </r>
    <r>
      <rPr>
        <b/>
        <sz val="9"/>
        <rFont val="Arial"/>
        <family val="2"/>
      </rPr>
      <t>DOES NOT</t>
    </r>
    <r>
      <rPr>
        <sz val="9"/>
        <color theme="1"/>
        <rFont val="Arial"/>
        <family val="2"/>
      </rPr>
      <t xml:space="preserve"> AFFECT SAFE VEHICLE OPERATION</t>
    </r>
  </si>
  <si>
    <t>LOSS OF FUNCTION. SCRAP 100% STOP PRODUCTION.</t>
  </si>
  <si>
    <r>
      <t>DEGRADATION</t>
    </r>
    <r>
      <rPr>
        <sz val="9"/>
        <color theme="1"/>
        <rFont val="Arial"/>
        <family val="2"/>
      </rPr>
      <t xml:space="preserve"> OF PRIMARY FUNCTION (VEHICLE INOPERABLE, BUT AT </t>
    </r>
    <r>
      <rPr>
        <b/>
        <sz val="9"/>
        <rFont val="Arial"/>
        <family val="2"/>
      </rPr>
      <t>REDUCED</t>
    </r>
    <r>
      <rPr>
        <sz val="9"/>
        <color theme="1"/>
        <rFont val="Arial"/>
        <family val="2"/>
      </rPr>
      <t xml:space="preserve"> LEVEL OF PERFORMANCE</t>
    </r>
  </si>
  <si>
    <t xml:space="preserve">SCRAP PORTION OF THE RUN. DECREASED LINE SPEED. </t>
  </si>
  <si>
    <t>LOSS OR DEGRADATION OF SECONDARY FUNCTION</t>
  </si>
  <si>
    <r>
      <t xml:space="preserve">LOSS </t>
    </r>
    <r>
      <rPr>
        <sz val="9"/>
        <color theme="1"/>
        <rFont val="Arial"/>
        <family val="2"/>
      </rPr>
      <t>OF SECONDARY FUNCTION (VEHICLE OPERABLE, BUT COMFORT /  CONVENIENCE FUNCTIONS INOPERABLE)</t>
    </r>
  </si>
  <si>
    <r>
      <t>SORT OR REWORK 100%</t>
    </r>
    <r>
      <rPr>
        <sz val="9"/>
        <color theme="1"/>
        <rFont val="Arial"/>
        <family val="2"/>
      </rPr>
      <t xml:space="preserve"> OF PRODUCTION OFF LINE.</t>
    </r>
  </si>
  <si>
    <r>
      <t xml:space="preserve">DEGRADATION </t>
    </r>
    <r>
      <rPr>
        <sz val="9"/>
        <color theme="1"/>
        <rFont val="Arial"/>
        <family val="2"/>
      </rPr>
      <t>OF SECONDARY FUNCTION (VEHICLE OPERABLE, BUT  CONVENIENCE FUNCTIONS AT REDUCED LEVEL OF PERFORMANCE)</t>
    </r>
  </si>
  <si>
    <r>
      <t>REWORK A PORTION</t>
    </r>
    <r>
      <rPr>
        <sz val="9"/>
        <color theme="1"/>
        <rFont val="Arial"/>
        <family val="2"/>
      </rPr>
      <t xml:space="preserve"> OF PRODUCTION OFF LINE.</t>
    </r>
  </si>
  <si>
    <t>ANNOYANCE</t>
  </si>
  <si>
    <r>
      <t xml:space="preserve">APPEARANCE OR AUDIBLE NOISE, VEHICLE OPERABLE, ITEM DOES NOT CONFORM AND IS NOTICED BY </t>
    </r>
    <r>
      <rPr>
        <b/>
        <sz val="9"/>
        <rFont val="Arial"/>
        <family val="2"/>
      </rPr>
      <t>MOST</t>
    </r>
    <r>
      <rPr>
        <sz val="9"/>
        <color theme="1"/>
        <rFont val="Arial"/>
        <family val="2"/>
      </rPr>
      <t xml:space="preserve"> CUSTOMERS (&gt;75%)</t>
    </r>
  </si>
  <si>
    <r>
      <t>REWORK 100%</t>
    </r>
    <r>
      <rPr>
        <sz val="9"/>
        <color theme="1"/>
        <rFont val="Arial"/>
        <family val="2"/>
      </rPr>
      <t xml:space="preserve"> IN STATION BEFORE PROCESSING.</t>
    </r>
  </si>
  <si>
    <r>
      <t xml:space="preserve">APPEARANCE OR AUDIBLE NOISE, VEHICLE OPERABLE, ITEM DOES NOT CONFORM AND IS NOTICED BY </t>
    </r>
    <r>
      <rPr>
        <b/>
        <sz val="9"/>
        <rFont val="Arial"/>
        <family val="2"/>
      </rPr>
      <t>MANY</t>
    </r>
    <r>
      <rPr>
        <sz val="9"/>
        <color theme="1"/>
        <rFont val="Arial"/>
        <family val="2"/>
      </rPr>
      <t xml:space="preserve"> CUSTOMERS (50%)</t>
    </r>
  </si>
  <si>
    <r>
      <t>REWORK A PORTION</t>
    </r>
    <r>
      <rPr>
        <sz val="9"/>
        <color theme="1"/>
        <rFont val="Arial"/>
        <family val="2"/>
      </rPr>
      <t xml:space="preserve"> IN STATION BEFORE IT IS PROCESSED</t>
    </r>
  </si>
  <si>
    <r>
      <t xml:space="preserve">APPEARANCE OR AUDIBLE NOISE, VEHICLE OPERABLE, ITEM DOES NOT CONFORM AND IS NOTICED BY </t>
    </r>
    <r>
      <rPr>
        <b/>
        <sz val="9"/>
        <rFont val="Arial"/>
        <family val="2"/>
      </rPr>
      <t>DISCRIMINATING</t>
    </r>
    <r>
      <rPr>
        <sz val="9"/>
        <color theme="1"/>
        <rFont val="Arial"/>
        <family val="2"/>
      </rPr>
      <t xml:space="preserve"> CUSTOMERS (&lt;25%)</t>
    </r>
  </si>
  <si>
    <t>INCONVENIENCE TO PROCESS, OPERATION, OR OPERATOR</t>
  </si>
  <si>
    <t>NO EFFECT</t>
  </si>
  <si>
    <t>NO DISCERNABLE EFFECT</t>
  </si>
  <si>
    <t>LIKELIHOOD OF FAILURE</t>
  </si>
  <si>
    <r>
      <rPr>
        <b/>
        <sz val="14"/>
        <color rgb="FFFF0000"/>
        <rFont val="Arial"/>
        <family val="2"/>
      </rPr>
      <t xml:space="preserve">OCCURRENCE                        </t>
    </r>
    <r>
      <rPr>
        <b/>
        <sz val="9"/>
        <rFont val="Arial"/>
        <family val="2"/>
      </rPr>
      <t>INCIDENTS PER ITEMS</t>
    </r>
  </si>
  <si>
    <t>PERCENT OF PRODUCT</t>
  </si>
  <si>
    <t>VERY HIGH</t>
  </si>
  <si>
    <r>
      <rPr>
        <u/>
        <sz val="9"/>
        <rFont val="Arial"/>
        <family val="2"/>
      </rPr>
      <t>&gt;</t>
    </r>
    <r>
      <rPr>
        <sz val="9"/>
        <rFont val="Arial"/>
        <family val="2"/>
      </rPr>
      <t xml:space="preserve"> 100 PER THOUSAND OR MORE (ONE IN 10)</t>
    </r>
  </si>
  <si>
    <t>HIGH</t>
  </si>
  <si>
    <t>50 PER THOUSAND (ONE IN 20)</t>
  </si>
  <si>
    <t>20 PER THOUSAND (ONE IN 50)</t>
  </si>
  <si>
    <t>10 PER THOUSAND (ONE IN 100)</t>
  </si>
  <si>
    <t>2 PER THOUSAND (ONE IN 500)</t>
  </si>
  <si>
    <t>0.5 PER THOUSAND (ONE IN 2000)</t>
  </si>
  <si>
    <t>0.1 PER THOUSAND (ONE IN 10,000)</t>
  </si>
  <si>
    <t>LOW</t>
  </si>
  <si>
    <t>0.01 PER THOUSAND (ONE IN 100,000)</t>
  </si>
  <si>
    <r>
      <rPr>
        <u/>
        <sz val="9"/>
        <rFont val="Arial"/>
        <family val="2"/>
      </rPr>
      <t>&lt;</t>
    </r>
    <r>
      <rPr>
        <sz val="9"/>
        <rFont val="Arial"/>
        <family val="2"/>
      </rPr>
      <t xml:space="preserve"> 0.001 PER THOUSAND (ONE IN 1,000,000)</t>
    </r>
  </si>
  <si>
    <t>VERY LOW</t>
  </si>
  <si>
    <t>FAILURE IS ELIMINATED THROUGH PREVENTIVE CONTROL</t>
  </si>
  <si>
    <t>NEVER EXPERIENCED</t>
  </si>
  <si>
    <t>OPPORTUNITY FOR DETECTION</t>
  </si>
  <si>
    <r>
      <rPr>
        <b/>
        <sz val="14"/>
        <color rgb="FFFF0000"/>
        <rFont val="Arial"/>
        <family val="2"/>
      </rPr>
      <t xml:space="preserve">DETECTION              </t>
    </r>
    <r>
      <rPr>
        <b/>
        <sz val="9"/>
        <rFont val="Arial"/>
        <family val="2"/>
      </rPr>
      <t xml:space="preserve"> LIKELIHOOD BY PROCESS CONTROL</t>
    </r>
  </si>
  <si>
    <t>LIKELIHOOD OF DETECTION</t>
  </si>
  <si>
    <t>NO OPPORTUNITY</t>
  </si>
  <si>
    <t>NO CURRENT PROCESS CONTROL. CAN NOT DETECT OR IS NOT ANALYZED.</t>
  </si>
  <si>
    <t>ALMOST IMPOSSIBLE</t>
  </si>
  <si>
    <t>NOT LIKELY TO DETECT</t>
  </si>
  <si>
    <r>
      <t xml:space="preserve">FAILURE MODE AND/OR ERROR (CAUSE) IS NOT EASILY DETECTED (E.G. </t>
    </r>
    <r>
      <rPr>
        <b/>
        <sz val="9"/>
        <rFont val="Arial"/>
        <family val="2"/>
      </rPr>
      <t>RANDOM AUDITS</t>
    </r>
    <r>
      <rPr>
        <sz val="9"/>
        <rFont val="Arial"/>
        <family val="2"/>
      </rPr>
      <t>).</t>
    </r>
  </si>
  <si>
    <t>VERY REMOTE</t>
  </si>
  <si>
    <r>
      <t xml:space="preserve">DETECTION POST PROCESS - </t>
    </r>
    <r>
      <rPr>
        <b/>
        <sz val="9"/>
        <rFont val="Arial"/>
        <family val="2"/>
      </rPr>
      <t>VISUAL</t>
    </r>
  </si>
  <si>
    <r>
      <t xml:space="preserve">DETECTION </t>
    </r>
    <r>
      <rPr>
        <b/>
        <sz val="9"/>
        <rFont val="Arial"/>
        <family val="2"/>
      </rPr>
      <t>POST-PROCESSING</t>
    </r>
    <r>
      <rPr>
        <sz val="9"/>
        <rFont val="Arial"/>
        <family val="2"/>
      </rPr>
      <t xml:space="preserve"> BY 2ND OPERATOR OR INSPECTOR THROUGH REGULAR AUDITS USING VISUAL, TACTILE, AUDIBLE MEANS.</t>
    </r>
  </si>
  <si>
    <t>REMOTE</t>
  </si>
  <si>
    <r>
      <t xml:space="preserve">DETECTION AT SOURCE - </t>
    </r>
    <r>
      <rPr>
        <b/>
        <sz val="9"/>
        <rFont val="Arial"/>
        <family val="2"/>
      </rPr>
      <t>VISUAL</t>
    </r>
  </si>
  <si>
    <r>
      <t xml:space="preserve">DETECTION </t>
    </r>
    <r>
      <rPr>
        <b/>
        <sz val="9"/>
        <rFont val="Arial"/>
        <family val="2"/>
      </rPr>
      <t>IN STATION</t>
    </r>
    <r>
      <rPr>
        <sz val="9"/>
        <rFont val="Arial"/>
        <family val="2"/>
      </rPr>
      <t xml:space="preserve"> BY OPERATOR THROUGH VISUAL, TACTILE, AUDIBLE MEANS OR POST PROCESSING BY ATTRIBUTE GAGING.</t>
    </r>
  </si>
  <si>
    <r>
      <t>DETECTION AT SOURCE -</t>
    </r>
    <r>
      <rPr>
        <b/>
        <sz val="9"/>
        <rFont val="Arial"/>
        <family val="2"/>
      </rPr>
      <t xml:space="preserve"> GAGING</t>
    </r>
  </si>
  <si>
    <r>
      <t xml:space="preserve">DETECTION </t>
    </r>
    <r>
      <rPr>
        <b/>
        <sz val="9"/>
        <rFont val="Arial"/>
        <family val="2"/>
      </rPr>
      <t>POST PROCESSING</t>
    </r>
    <r>
      <rPr>
        <sz val="9"/>
        <rFont val="Arial"/>
        <family val="2"/>
      </rPr>
      <t xml:space="preserve"> BY OPERATOR THROUGH VARIABLE OR ATTRIBUTE GAGING IN-STATION BY OPERATOR .</t>
    </r>
  </si>
  <si>
    <r>
      <t xml:space="preserve">DETECTION AT SOURCE - </t>
    </r>
    <r>
      <rPr>
        <b/>
        <sz val="9"/>
        <rFont val="Arial"/>
        <family val="2"/>
      </rPr>
      <t>SETUP</t>
    </r>
  </si>
  <si>
    <r>
      <t xml:space="preserve">DETECTION </t>
    </r>
    <r>
      <rPr>
        <b/>
        <sz val="9"/>
        <rFont val="Arial"/>
        <family val="2"/>
      </rPr>
      <t>IN STATION</t>
    </r>
    <r>
      <rPr>
        <sz val="9"/>
        <rFont val="Arial"/>
        <family val="2"/>
      </rPr>
      <t xml:space="preserve"> BY OPERATOR THROUGH VARIABLE GAGING. GAGING PERFORMED AT SETUP &amp; 1ST PIECE CHECK.</t>
    </r>
  </si>
  <si>
    <t>MODERATE</t>
  </si>
  <si>
    <r>
      <t xml:space="preserve">DETECTION POST PROCESS - </t>
    </r>
    <r>
      <rPr>
        <b/>
        <sz val="9"/>
        <rFont val="Arial"/>
        <family val="2"/>
      </rPr>
      <t>MACHINE</t>
    </r>
  </si>
  <si>
    <r>
      <t xml:space="preserve">DETECTED </t>
    </r>
    <r>
      <rPr>
        <b/>
        <sz val="9"/>
        <rFont val="Arial"/>
        <family val="2"/>
      </rPr>
      <t>POST PROCESSING</t>
    </r>
    <r>
      <rPr>
        <sz val="9"/>
        <rFont val="Arial"/>
        <family val="2"/>
      </rPr>
      <t xml:space="preserve"> BY AUTOMATED CONTROLS THAT WILL DETECT DISCREPANT PART &amp; PREVENT FURTHER PROCESSING.</t>
    </r>
  </si>
  <si>
    <t>MODERATELY HIGH</t>
  </si>
  <si>
    <r>
      <t xml:space="preserve">DETECTION AT SOURCE - </t>
    </r>
    <r>
      <rPr>
        <b/>
        <sz val="9"/>
        <rFont val="Arial"/>
        <family val="2"/>
      </rPr>
      <t>MACHINE</t>
    </r>
  </si>
  <si>
    <r>
      <t xml:space="preserve">DETECTED </t>
    </r>
    <r>
      <rPr>
        <b/>
        <sz val="9"/>
        <rFont val="Arial"/>
        <family val="2"/>
      </rPr>
      <t>POST PROCESSING</t>
    </r>
    <r>
      <rPr>
        <sz val="9"/>
        <rFont val="Arial"/>
        <family val="2"/>
      </rPr>
      <t xml:space="preserve"> BY CONTROLS THAT DETECT DISCREPANT PART AND REMOVE PART OR LOCK PART </t>
    </r>
    <r>
      <rPr>
        <b/>
        <sz val="9"/>
        <rFont val="Arial"/>
        <family val="2"/>
      </rPr>
      <t>IN STATION.</t>
    </r>
  </si>
  <si>
    <t>PROBLEM PREVENTION</t>
  </si>
  <si>
    <r>
      <t xml:space="preserve">DETECTION IN STATION BY CONTROLS OR FIXTURE DESIGN THAT WILL DETECT ERROR &amp; </t>
    </r>
    <r>
      <rPr>
        <b/>
        <sz val="9"/>
        <rFont val="Arial"/>
        <family val="2"/>
      </rPr>
      <t>PREVENT DISCREPANT PART FROM BEING MADE.</t>
    </r>
  </si>
  <si>
    <t>ERROR PREVENTION.</t>
  </si>
  <si>
    <t xml:space="preserve">ERROR PREVENTION THROUGH DESIGN. DISCREPANT PARTS CAN NOT BE MADE OR WILL NOT FIT TOGETHER. </t>
  </si>
  <si>
    <t>ALMOST CERTAIN</t>
  </si>
  <si>
    <t>Date</t>
  </si>
  <si>
    <t>Document</t>
  </si>
  <si>
    <t>Name</t>
  </si>
  <si>
    <t>R. Stitt</t>
  </si>
  <si>
    <t>EANW-5.3-MG-P11-00.07A12; EANW-5.3-MG-P11-00.07 (Work Steps for 448 Class. Dept 1108/1110/1112/1116); EANW-5.3-MG-P11-00.11  (Work Steps for 448 Class Dept 1118),EANW-5.3-MG-P11-00.45 (Terminal Release Process)</t>
  </si>
  <si>
    <t>Per EANW-5.3-MG-P11-00.07 (448 – Class Dept 1108/1110/1112/1116); EANW-5.3-MG-P11-00.11  (448 Class-Dept 1118); Plt 11 Metal Parts Inspection Document (PPC).  EANW-5.3-MG-P11-00.45 (Terminal Release Process)</t>
  </si>
  <si>
    <t>Verify per EANW-5.3-MG-P11-00.07 (Work Steps for 448 – Classification Department 1108/1110/1112/1116); EANW-5.3-MG-P11-00.11  (Work Steps for 448 Classification Dept 1118). WSO visual aid list.  EANW-5.3-MG-P11-00.45 (Terminal Release Process)</t>
  </si>
  <si>
    <t>add Part Release WI EANW-5.3MG-P11-00.45 to steps- 10.901,20.0, 40.001</t>
  </si>
  <si>
    <t>Comments</t>
  </si>
  <si>
    <t>Revision History</t>
  </si>
  <si>
    <t>All Worksheets</t>
  </si>
  <si>
    <t>Pending Revisions Needed Next Update</t>
  </si>
  <si>
    <t>Removed formats for EPPAP Upload to GSD. Added Pre-Launch CP worksheet, Set print formats</t>
  </si>
  <si>
    <t>CP(S)</t>
  </si>
  <si>
    <t>PFD, CP(S)</t>
  </si>
  <si>
    <t xml:space="preserve">PFMEA PFD, CP(S) </t>
  </si>
  <si>
    <t>PFMEA, PFD, CP(S)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</si>
</sst>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0.000"/>
    <numFmt numFmtId="165" formatCode="0.0"/>
    <numFmt numFmtId="166" formatCode="0.0%"/>
    <numFmt numFmtId="167" formatCode="0.000%"/>
    <numFmt numFmtId="168" formatCode="0.0000%"/>
    <numFmt numFmtId="169" formatCode="[$-409]mmmm\ d\,\ yyyy;@"/>
    <numFmt numFmtId="170" formatCode="[$-409]d\-mmm\-yyyy;@"/>
    <numFmt numFmtId="171" formatCode="0.0000"/>
    <numFmt numFmtId="172" formatCode="m/d/yyyy;@"/>
  </numFmts>
  <fonts count="41" x14ac:knownFonts="1">
    <font>
      <sz val="11"/>
      <color theme="1"/>
      <name val="Calibri"/>
      <family val="2"/>
      <scheme val="minor"/>
    </font>
    <font>
      <sz val="10"/>
      <name val="Arial"/>
      <family val="2"/>
    </font>
    <font>
      <sz val="6"/>
      <name val="Arial"/>
      <family val="2"/>
    </font>
    <font>
      <sz val="6"/>
      <color indexed="12"/>
      <name val="Arial"/>
      <family val="2"/>
    </font>
    <font>
      <b/>
      <sz val="12"/>
      <color indexed="8"/>
      <name val="Arial"/>
      <family val="2"/>
    </font>
    <font>
      <sz val="10"/>
      <color indexed="12"/>
      <name val="Arial"/>
      <family val="2"/>
    </font>
    <font>
      <sz val="8"/>
      <color indexed="8"/>
      <name val="Arial"/>
      <family val="2"/>
    </font>
    <font>
      <sz val="8"/>
      <name val="Arial"/>
      <family val="2"/>
    </font>
    <font>
      <b/>
      <sz val="8"/>
      <name val="Arial"/>
      <family val="2"/>
    </font>
    <font>
      <sz val="8"/>
      <name val="Times New Roman"/>
      <family val="1"/>
    </font>
    <font>
      <sz val="10"/>
      <color indexed="8"/>
      <name val="Arial"/>
      <family val="2"/>
    </font>
    <font>
      <sz val="9"/>
      <name val="Arial"/>
      <family val="2"/>
    </font>
    <font>
      <b/>
      <sz val="10"/>
      <name val="Arial"/>
      <family val="2"/>
    </font>
    <font>
      <sz val="8"/>
      <color rgb="FFFF0000"/>
      <name val="Arial"/>
      <family val="2"/>
    </font>
    <font>
      <b/>
      <sz val="9"/>
      <name val="Arial"/>
      <family val="2"/>
    </font>
    <font>
      <b/>
      <sz val="9"/>
      <color theme="0"/>
      <name val="Arial"/>
      <family val="2"/>
    </font>
    <font>
      <b/>
      <sz val="9"/>
      <color theme="1"/>
      <name val="Arial"/>
      <family val="2"/>
    </font>
    <font>
      <sz val="9"/>
      <color theme="1"/>
      <name val="Arial"/>
      <family val="2"/>
    </font>
    <font>
      <u/>
      <sz val="9"/>
      <name val="Arial"/>
      <family val="2"/>
    </font>
    <font>
      <b/>
      <sz val="14"/>
      <color rgb="FFFF0000"/>
      <name val="Arial"/>
      <family val="2"/>
    </font>
    <font>
      <b/>
      <sz val="16"/>
      <name val="Arial"/>
      <family val="2"/>
    </font>
    <font>
      <sz val="10"/>
      <color rgb="FF000000"/>
      <name val="Arial"/>
      <family val="2"/>
    </font>
    <font>
      <sz val="8"/>
      <color rgb="FF000000"/>
      <name val="Arial"/>
      <family val="2"/>
    </font>
    <font>
      <b/>
      <sz val="11"/>
      <color theme="1"/>
      <name val="Calibri"/>
      <family val="2"/>
      <scheme val="minor"/>
    </font>
    <font>
      <b/>
      <sz val="9"/>
      <color rgb="FFFF0000"/>
      <name val="Arial"/>
      <family val="2"/>
    </font>
    <font>
      <sz val="10"/>
      <color rgb="FF0000FF"/>
      <name val="Arial"/>
      <family val="2"/>
    </font>
    <font>
      <b/>
      <sz val="8"/>
      <color rgb="FF0000FF"/>
      <name val="Arial"/>
      <family val="2"/>
    </font>
    <font>
      <b/>
      <sz val="10"/>
      <color rgb="FF0000FF"/>
      <name val="Arial"/>
      <family val="2"/>
    </font>
    <font>
      <sz val="8"/>
      <color theme="1"/>
      <name val="Arial"/>
      <family val="2"/>
    </font>
    <font>
      <sz val="8"/>
      <color rgb="FF0000FF"/>
      <name val="Arial"/>
      <family val="2"/>
    </font>
    <font>
      <u/>
      <sz val="8"/>
      <name val="Arial"/>
      <family val="2"/>
    </font>
    <font>
      <sz val="10"/>
      <color theme="1"/>
      <name val="Arial"/>
      <family val="2"/>
    </font>
    <font>
      <sz val="12"/>
      <name val="Arial"/>
      <family val="2"/>
    </font>
    <font>
      <sz val="12"/>
      <color theme="0"/>
      <name val="Arial"/>
      <family val="2"/>
    </font>
    <font>
      <sz val="16"/>
      <name val="Arial"/>
      <family val="2"/>
    </font>
    <font>
      <sz val="16"/>
      <color theme="0"/>
      <name val="Arial"/>
      <family val="2"/>
    </font>
    <font>
      <sz val="22"/>
      <name val="Arial"/>
      <family val="2"/>
    </font>
    <font>
      <sz val="22"/>
      <color theme="0"/>
      <name val="Arial"/>
      <family val="2"/>
    </font>
    <font>
      <sz val="10"/>
      <name val="Arial"/>
      <family val="2"/>
    </font>
    <font>
      <sz val="10"/>
      <color rgb="FF0070C0"/>
      <name val="Arial"/>
      <family val="2"/>
    </font>
    <font>
      <sz val="11"/>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9A0000"/>
        <bgColor indexed="64"/>
      </patternFill>
    </fill>
    <fill>
      <patternFill patternType="solid">
        <fgColor rgb="FFC40000"/>
        <bgColor indexed="64"/>
      </patternFill>
    </fill>
    <fill>
      <patternFill patternType="solid">
        <fgColor rgb="FFEE0000"/>
        <bgColor indexed="64"/>
      </patternFill>
    </fill>
    <fill>
      <patternFill patternType="solid">
        <fgColor rgb="FFE67300"/>
        <bgColor indexed="64"/>
      </patternFill>
    </fill>
    <fill>
      <patternFill patternType="solid">
        <fgColor rgb="FFF6B600"/>
        <bgColor indexed="64"/>
      </patternFill>
    </fill>
    <fill>
      <patternFill patternType="solid">
        <fgColor rgb="FFFFD661"/>
        <bgColor indexed="64"/>
      </patternFill>
    </fill>
    <fill>
      <patternFill patternType="solid">
        <fgColor rgb="FFFFFF85"/>
        <bgColor indexed="64"/>
      </patternFill>
    </fill>
    <fill>
      <patternFill patternType="solid">
        <fgColor rgb="FFC5DC7A"/>
        <bgColor indexed="64"/>
      </patternFill>
    </fill>
    <fill>
      <patternFill patternType="solid">
        <fgColor rgb="FF8BCC3C"/>
        <bgColor indexed="64"/>
      </patternFill>
    </fill>
    <fill>
      <patternFill patternType="solid">
        <fgColor rgb="FFAFCF49"/>
        <bgColor indexed="64"/>
      </patternFill>
    </fill>
    <fill>
      <patternFill patternType="solid">
        <fgColor theme="2" tint="-0.249977111117893"/>
        <bgColor indexed="64"/>
      </patternFill>
    </fill>
  </fills>
  <borders count="20">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style="thin">
        <color indexed="64"/>
      </right>
      <top style="thin">
        <color rgb="FF000000"/>
      </top>
      <bottom/>
      <diagonal/>
    </border>
  </borders>
  <cellStyleXfs count="4">
    <xf numFmtId="0" fontId="0" fillId="0" borderId="0"/>
    <xf numFmtId="0" fontId="38" fillId="0" borderId="0"/>
    <xf numFmtId="0" fontId="1" fillId="0" borderId="0"/>
    <xf numFmtId="43" fontId="40" fillId="0" borderId="0" applyFont="0" applyFill="0" applyBorder="0" applyAlignment="0" applyProtection="0"/>
  </cellStyleXfs>
  <cellXfs count="341">
    <xf numFmtId="0" fontId="0" fillId="0" borderId="0" xfId="0"/>
    <xf numFmtId="0" fontId="1" fillId="0" borderId="0" xfId="0" applyFont="1" applyAlignment="1">
      <alignment vertical="center"/>
    </xf>
    <xf numFmtId="49" fontId="8" fillId="0" borderId="15" xfId="0" applyNumberFormat="1" applyFont="1" applyFill="1" applyBorder="1" applyAlignment="1" applyProtection="1">
      <alignment horizontal="center" vertical="center" wrapText="1"/>
    </xf>
    <xf numFmtId="49" fontId="8" fillId="0" borderId="15" xfId="0" applyNumberFormat="1" applyFont="1" applyFill="1" applyBorder="1" applyAlignment="1" applyProtection="1">
      <alignment horizontal="center" vertical="center" textRotation="255"/>
    </xf>
    <xf numFmtId="0" fontId="6" fillId="2" borderId="15" xfId="0" applyFont="1" applyFill="1" applyBorder="1" applyAlignment="1" applyProtection="1">
      <alignment horizontal="center" vertical="center" wrapText="1"/>
    </xf>
    <xf numFmtId="0" fontId="7" fillId="2" borderId="15" xfId="0" applyFont="1" applyFill="1" applyBorder="1" applyAlignment="1">
      <alignment horizontal="left" vertical="center" wrapText="1"/>
    </xf>
    <xf numFmtId="0" fontId="6" fillId="2" borderId="15" xfId="0" applyFont="1" applyFill="1" applyBorder="1" applyAlignment="1" applyProtection="1">
      <alignment horizontal="center" vertical="center" wrapText="1"/>
      <protection locked="0"/>
    </xf>
    <xf numFmtId="49" fontId="7" fillId="2" borderId="15" xfId="0" applyNumberFormat="1" applyFont="1" applyFill="1" applyBorder="1" applyAlignment="1" applyProtection="1">
      <alignment horizontal="center" vertical="center" wrapText="1"/>
    </xf>
    <xf numFmtId="49" fontId="7" fillId="2" borderId="15" xfId="0" applyNumberFormat="1" applyFont="1" applyFill="1" applyBorder="1" applyAlignment="1" applyProtection="1">
      <alignment horizontal="center" vertical="center" textRotation="255" wrapText="1"/>
    </xf>
    <xf numFmtId="0" fontId="1" fillId="0" borderId="0" xfId="0" applyFont="1" applyAlignment="1">
      <alignment vertical="center"/>
    </xf>
    <xf numFmtId="0" fontId="7" fillId="2" borderId="15" xfId="0" applyFont="1" applyFill="1" applyBorder="1" applyAlignment="1" applyProtection="1">
      <alignment horizontal="left" vertical="center" wrapText="1"/>
    </xf>
    <xf numFmtId="0" fontId="6" fillId="2" borderId="15" xfId="0" applyFont="1" applyFill="1" applyBorder="1" applyAlignment="1" applyProtection="1">
      <alignment vertical="center" wrapText="1"/>
    </xf>
    <xf numFmtId="164" fontId="7" fillId="2" borderId="15" xfId="0" applyNumberFormat="1" applyFont="1" applyFill="1" applyBorder="1" applyAlignment="1" applyProtection="1">
      <alignment horizontal="center" vertical="center" wrapText="1"/>
    </xf>
    <xf numFmtId="49" fontId="7" fillId="2" borderId="15" xfId="0" applyNumberFormat="1" applyFont="1" applyFill="1" applyBorder="1" applyAlignment="1" applyProtection="1">
      <alignment horizontal="left" vertical="center" textRotation="255" wrapText="1"/>
    </xf>
    <xf numFmtId="0" fontId="6" fillId="2" borderId="15" xfId="0" applyFont="1" applyFill="1" applyBorder="1" applyAlignment="1" applyProtection="1">
      <alignment horizontal="left" vertical="center" wrapText="1"/>
    </xf>
    <xf numFmtId="0" fontId="7" fillId="2" borderId="15" xfId="0" applyFont="1" applyFill="1" applyBorder="1" applyAlignment="1" applyProtection="1">
      <alignment vertical="center" wrapText="1"/>
    </xf>
    <xf numFmtId="0" fontId="1" fillId="0" borderId="0" xfId="0" applyFont="1" applyAlignment="1">
      <alignment horizontal="center" vertical="center"/>
    </xf>
    <xf numFmtId="0" fontId="1" fillId="2" borderId="0" xfId="0" applyFont="1" applyFill="1" applyAlignment="1">
      <alignment vertical="center"/>
    </xf>
    <xf numFmtId="0" fontId="7" fillId="2" borderId="15" xfId="0" applyFont="1" applyFill="1" applyBorder="1" applyAlignment="1">
      <alignment horizontal="center" vertical="center" wrapText="1"/>
    </xf>
    <xf numFmtId="0" fontId="9" fillId="2" borderId="15" xfId="0" applyFont="1" applyFill="1" applyBorder="1" applyAlignment="1">
      <alignment vertical="center" wrapText="1"/>
    </xf>
    <xf numFmtId="0" fontId="1" fillId="2" borderId="0" xfId="0" applyFont="1" applyFill="1" applyAlignment="1">
      <alignment horizontal="center" vertical="center"/>
    </xf>
    <xf numFmtId="0" fontId="9" fillId="2" borderId="15" xfId="0" applyFont="1" applyFill="1" applyBorder="1" applyAlignment="1">
      <alignment horizontal="left" vertical="center" wrapText="1"/>
    </xf>
    <xf numFmtId="1" fontId="6" fillId="2" borderId="15" xfId="0" applyNumberFormat="1" applyFont="1" applyFill="1" applyBorder="1" applyAlignment="1" applyProtection="1">
      <alignment horizontal="center" vertical="center" wrapText="1"/>
    </xf>
    <xf numFmtId="1" fontId="6" fillId="2" borderId="15" xfId="0" applyNumberFormat="1" applyFont="1" applyFill="1" applyBorder="1" applyAlignment="1" applyProtection="1">
      <alignment horizontal="center" vertical="center" wrapText="1"/>
      <protection locked="0"/>
    </xf>
    <xf numFmtId="1" fontId="7" fillId="2" borderId="15" xfId="0" applyNumberFormat="1" applyFont="1" applyFill="1" applyBorder="1" applyAlignment="1" applyProtection="1">
      <alignment horizontal="center" vertical="center" wrapText="1"/>
      <protection locked="0"/>
    </xf>
    <xf numFmtId="0" fontId="7" fillId="2" borderId="15" xfId="0" applyFont="1" applyFill="1" applyBorder="1" applyAlignment="1" applyProtection="1">
      <alignment horizontal="left" vertical="center" wrapText="1"/>
      <protection locked="0"/>
    </xf>
    <xf numFmtId="0" fontId="1" fillId="2" borderId="0" xfId="0" applyFont="1" applyFill="1" applyAlignment="1">
      <alignment vertical="center"/>
    </xf>
    <xf numFmtId="0" fontId="1" fillId="0" borderId="0" xfId="0" applyFont="1" applyAlignment="1">
      <alignment horizontal="left" vertical="center"/>
    </xf>
    <xf numFmtId="0" fontId="1" fillId="0" borderId="0" xfId="0" applyFont="1" applyAlignment="1">
      <alignment horizontal="center" vertical="center"/>
    </xf>
    <xf numFmtId="49" fontId="7" fillId="2" borderId="9" xfId="0" applyNumberFormat="1" applyFont="1" applyFill="1" applyBorder="1" applyAlignment="1" applyProtection="1">
      <alignment vertical="center"/>
    </xf>
    <xf numFmtId="0" fontId="1" fillId="0" borderId="0" xfId="0" applyFont="1" applyAlignment="1">
      <alignment horizontal="center" vertical="center" wrapText="1"/>
    </xf>
    <xf numFmtId="0" fontId="1" fillId="0" borderId="15" xfId="0" applyFont="1" applyBorder="1" applyAlignment="1">
      <alignment horizontal="left" vertical="center" wrapText="1"/>
    </xf>
    <xf numFmtId="49" fontId="1" fillId="0" borderId="15" xfId="0" applyNumberFormat="1" applyFont="1" applyFill="1" applyBorder="1" applyAlignment="1" applyProtection="1">
      <alignment horizontal="left" vertical="center" wrapText="1"/>
    </xf>
    <xf numFmtId="0" fontId="1" fillId="0" borderId="15" xfId="0" applyNumberFormat="1" applyFont="1" applyFill="1" applyBorder="1" applyAlignment="1" applyProtection="1">
      <alignment horizontal="center" vertical="center" wrapText="1"/>
      <protection locked="0"/>
    </xf>
    <xf numFmtId="0" fontId="1" fillId="0" borderId="15" xfId="0" applyFont="1" applyFill="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49" fontId="10" fillId="0" borderId="15" xfId="0" applyNumberFormat="1" applyFont="1" applyFill="1" applyBorder="1" applyAlignment="1" applyProtection="1">
      <alignment horizontal="left" vertical="center" wrapText="1"/>
    </xf>
    <xf numFmtId="0" fontId="1" fillId="0" borderId="15" xfId="0" quotePrefix="1" applyFont="1" applyBorder="1" applyAlignment="1" applyProtection="1">
      <alignment horizontal="center" vertical="center" wrapText="1"/>
      <protection locked="0"/>
    </xf>
    <xf numFmtId="49" fontId="1" fillId="0" borderId="15" xfId="0" applyNumberFormat="1" applyFont="1" applyBorder="1" applyAlignment="1">
      <alignment horizontal="center" vertical="center" wrapText="1"/>
    </xf>
    <xf numFmtId="14" fontId="1" fillId="0" borderId="15" xfId="0" applyNumberFormat="1" applyFont="1" applyBorder="1" applyAlignment="1" applyProtection="1">
      <alignment horizontal="center" vertical="center" wrapText="1"/>
      <protection locked="0"/>
    </xf>
    <xf numFmtId="0" fontId="1" fillId="0" borderId="15" xfId="0" applyFont="1" applyBorder="1" applyAlignment="1" applyProtection="1">
      <alignment horizontal="left" vertical="center" wrapText="1"/>
      <protection locked="0"/>
    </xf>
    <xf numFmtId="0" fontId="1" fillId="0" borderId="0" xfId="0" applyFont="1" applyAlignment="1">
      <alignment horizontal="center" vertical="center" wrapText="1"/>
    </xf>
    <xf numFmtId="0" fontId="7" fillId="2" borderId="15" xfId="0" applyFont="1" applyFill="1" applyBorder="1" applyAlignment="1" applyProtection="1">
      <alignment horizontal="center" vertical="center" wrapText="1"/>
    </xf>
    <xf numFmtId="0" fontId="7" fillId="2" borderId="15" xfId="0" applyFont="1" applyFill="1" applyBorder="1" applyAlignment="1" applyProtection="1">
      <alignment horizontal="center" vertical="center" wrapText="1"/>
      <protection locked="0"/>
    </xf>
    <xf numFmtId="0" fontId="7" fillId="2" borderId="15" xfId="0" applyFont="1" applyFill="1" applyBorder="1" applyAlignment="1">
      <alignment vertical="center" wrapText="1"/>
    </xf>
    <xf numFmtId="49" fontId="7" fillId="2" borderId="15" xfId="0" applyNumberFormat="1" applyFont="1" applyFill="1" applyBorder="1" applyAlignment="1" applyProtection="1">
      <alignment vertical="center" wrapText="1"/>
    </xf>
    <xf numFmtId="0" fontId="7" fillId="2" borderId="8" xfId="0" applyNumberFormat="1" applyFont="1" applyFill="1" applyBorder="1" applyAlignment="1" applyProtection="1">
      <alignment vertical="center" wrapText="1"/>
    </xf>
    <xf numFmtId="0" fontId="0" fillId="0" borderId="0" xfId="0" applyFont="1" applyAlignment="1">
      <alignment horizontal="center" vertical="center"/>
    </xf>
    <xf numFmtId="0" fontId="13" fillId="2" borderId="15" xfId="0" applyFont="1" applyFill="1" applyBorder="1" applyAlignment="1">
      <alignment horizontal="left" vertical="center" wrapText="1"/>
    </xf>
    <xf numFmtId="0" fontId="15" fillId="3" borderId="15" xfId="0" applyFont="1" applyFill="1" applyBorder="1" applyAlignment="1">
      <alignment horizontal="center" vertical="center"/>
    </xf>
    <xf numFmtId="0" fontId="15" fillId="4" borderId="15" xfId="0" applyFont="1" applyFill="1" applyBorder="1" applyAlignment="1">
      <alignment horizontal="center" vertical="center" wrapText="1"/>
    </xf>
    <xf numFmtId="0" fontId="15" fillId="5" borderId="15" xfId="0" applyFont="1" applyFill="1" applyBorder="1" applyAlignment="1">
      <alignment horizontal="center" vertical="center"/>
    </xf>
    <xf numFmtId="0" fontId="16" fillId="6" borderId="15" xfId="0" applyFont="1" applyFill="1" applyBorder="1" applyAlignment="1">
      <alignment horizontal="center" vertical="center"/>
    </xf>
    <xf numFmtId="0" fontId="16" fillId="7" borderId="15" xfId="0" applyFont="1" applyFill="1" applyBorder="1" applyAlignment="1">
      <alignment horizontal="center" vertical="center"/>
    </xf>
    <xf numFmtId="0" fontId="16" fillId="8" borderId="15" xfId="0" applyFont="1" applyFill="1" applyBorder="1" applyAlignment="1">
      <alignment horizontal="center" vertical="center"/>
    </xf>
    <xf numFmtId="0" fontId="16" fillId="9" borderId="15" xfId="0" applyFont="1" applyFill="1" applyBorder="1" applyAlignment="1">
      <alignment horizontal="center" vertical="center"/>
    </xf>
    <xf numFmtId="0" fontId="16" fillId="10" borderId="15" xfId="0" applyFont="1" applyFill="1" applyBorder="1" applyAlignment="1">
      <alignment horizontal="center" vertical="center"/>
    </xf>
    <xf numFmtId="0" fontId="16" fillId="12" borderId="15" xfId="0" applyFont="1" applyFill="1" applyBorder="1" applyAlignment="1">
      <alignment horizontal="center" vertical="center"/>
    </xf>
    <xf numFmtId="0" fontId="16" fillId="11" borderId="15" xfId="0" applyFont="1" applyFill="1" applyBorder="1" applyAlignment="1">
      <alignment horizontal="center" vertical="center"/>
    </xf>
    <xf numFmtId="0" fontId="11" fillId="0" borderId="15" xfId="0" applyFont="1" applyBorder="1" applyAlignment="1">
      <alignment horizontal="left" vertical="center" wrapText="1"/>
    </xf>
    <xf numFmtId="0" fontId="14" fillId="0" borderId="15" xfId="0" applyFont="1" applyBorder="1" applyAlignment="1">
      <alignment horizontal="left" vertical="center" wrapText="1"/>
    </xf>
    <xf numFmtId="0" fontId="11" fillId="0" borderId="15" xfId="0" applyFont="1" applyBorder="1" applyAlignment="1">
      <alignment vertical="center" wrapText="1"/>
    </xf>
    <xf numFmtId="9" fontId="1" fillId="0" borderId="15" xfId="0" applyNumberFormat="1" applyFont="1" applyFill="1" applyBorder="1" applyAlignment="1">
      <alignment horizontal="center" vertical="center" wrapText="1"/>
    </xf>
    <xf numFmtId="166" fontId="1" fillId="0" borderId="15" xfId="0" applyNumberFormat="1" applyFont="1" applyFill="1" applyBorder="1" applyAlignment="1">
      <alignment horizontal="center" vertical="center" wrapText="1"/>
    </xf>
    <xf numFmtId="10" fontId="1" fillId="0" borderId="15" xfId="0" applyNumberFormat="1" applyFont="1" applyFill="1" applyBorder="1" applyAlignment="1">
      <alignment horizontal="center" vertical="center" wrapText="1"/>
    </xf>
    <xf numFmtId="167" fontId="1" fillId="0" borderId="15" xfId="0" applyNumberFormat="1" applyFont="1" applyFill="1" applyBorder="1" applyAlignment="1">
      <alignment horizontal="center" vertical="center" wrapText="1"/>
    </xf>
    <xf numFmtId="168" fontId="1" fillId="0" borderId="15" xfId="0" applyNumberFormat="1" applyFont="1" applyFill="1" applyBorder="1" applyAlignment="1">
      <alignment horizontal="center" vertical="center" wrapText="1"/>
    </xf>
    <xf numFmtId="0" fontId="3" fillId="2" borderId="3" xfId="0" applyFont="1" applyFill="1" applyBorder="1" applyAlignment="1" applyProtection="1">
      <alignment horizontal="left" vertical="center"/>
    </xf>
    <xf numFmtId="49" fontId="3" fillId="2" borderId="3" xfId="0" applyNumberFormat="1" applyFont="1" applyFill="1" applyBorder="1" applyAlignment="1" applyProtection="1">
      <alignment vertical="center"/>
    </xf>
    <xf numFmtId="49" fontId="3" fillId="2" borderId="3" xfId="0" applyNumberFormat="1" applyFont="1" applyFill="1" applyBorder="1" applyAlignment="1" applyProtection="1">
      <alignment horizontal="center" vertical="center"/>
    </xf>
    <xf numFmtId="49" fontId="3" fillId="2" borderId="4" xfId="0" applyNumberFormat="1" applyFont="1" applyFill="1" applyBorder="1" applyAlignment="1" applyProtection="1">
      <alignment horizontal="center" vertical="center"/>
    </xf>
    <xf numFmtId="0" fontId="3" fillId="2" borderId="0" xfId="0" applyFont="1" applyFill="1" applyBorder="1" applyAlignment="1" applyProtection="1">
      <alignment horizontal="left" vertical="center"/>
    </xf>
    <xf numFmtId="49" fontId="3" fillId="2" borderId="0" xfId="0" applyNumberFormat="1" applyFont="1" applyFill="1" applyBorder="1" applyAlignment="1" applyProtection="1">
      <alignment horizontal="left" vertical="center"/>
    </xf>
    <xf numFmtId="49" fontId="3" fillId="2" borderId="0" xfId="0" applyNumberFormat="1" applyFont="1" applyFill="1" applyBorder="1" applyAlignment="1" applyProtection="1">
      <alignment horizontal="center" vertical="center"/>
    </xf>
    <xf numFmtId="49" fontId="3" fillId="2" borderId="0" xfId="0" applyNumberFormat="1" applyFont="1" applyFill="1" applyBorder="1" applyAlignment="1" applyProtection="1">
      <alignment vertical="center"/>
    </xf>
    <xf numFmtId="49" fontId="3" fillId="2" borderId="7" xfId="0" applyNumberFormat="1" applyFont="1" applyFill="1" applyBorder="1" applyAlignment="1" applyProtection="1">
      <alignment horizontal="center" vertical="center"/>
    </xf>
    <xf numFmtId="49" fontId="3" fillId="2" borderId="9" xfId="0" applyNumberFormat="1" applyFont="1" applyFill="1" applyBorder="1" applyAlignment="1" applyProtection="1">
      <alignment horizontal="center" vertical="center"/>
    </xf>
    <xf numFmtId="49" fontId="3" fillId="2" borderId="3" xfId="0" applyNumberFormat="1" applyFont="1" applyFill="1" applyBorder="1" applyAlignment="1" applyProtection="1">
      <alignment horizontal="left" vertical="center"/>
    </xf>
    <xf numFmtId="0" fontId="5" fillId="2" borderId="13" xfId="0" applyFont="1" applyFill="1" applyBorder="1" applyAlignment="1" applyProtection="1">
      <alignment horizontal="left" vertical="center"/>
    </xf>
    <xf numFmtId="0" fontId="5" fillId="2" borderId="13" xfId="0" applyFont="1" applyFill="1" applyBorder="1" applyAlignment="1" applyProtection="1">
      <alignment vertical="center"/>
    </xf>
    <xf numFmtId="49" fontId="20" fillId="2" borderId="3" xfId="0" applyNumberFormat="1" applyFont="1" applyFill="1" applyBorder="1" applyAlignment="1" applyProtection="1">
      <alignment vertical="center"/>
    </xf>
    <xf numFmtId="49" fontId="3" fillId="2" borderId="15" xfId="0" applyNumberFormat="1" applyFont="1" applyFill="1" applyBorder="1" applyAlignment="1" applyProtection="1">
      <alignment horizontal="center" vertical="center"/>
    </xf>
    <xf numFmtId="49" fontId="3" fillId="2" borderId="11" xfId="0" applyNumberFormat="1" applyFont="1" applyFill="1" applyBorder="1" applyAlignment="1" applyProtection="1">
      <alignment horizontal="left" vertical="center"/>
    </xf>
    <xf numFmtId="49" fontId="3" fillId="2" borderId="11" xfId="0" applyNumberFormat="1" applyFont="1" applyFill="1" applyBorder="1" applyAlignment="1" applyProtection="1">
      <alignment horizontal="center" vertical="center"/>
    </xf>
    <xf numFmtId="0" fontId="5" fillId="2" borderId="15" xfId="0" applyNumberFormat="1" applyFont="1" applyFill="1" applyBorder="1" applyAlignment="1" applyProtection="1">
      <alignment horizontal="center" vertical="center"/>
    </xf>
    <xf numFmtId="49" fontId="21" fillId="2" borderId="0" xfId="0" applyNumberFormat="1" applyFont="1" applyFill="1" applyBorder="1" applyAlignment="1" applyProtection="1">
      <alignment horizontal="center" vertical="center"/>
    </xf>
    <xf numFmtId="49" fontId="22" fillId="2" borderId="0" xfId="0" applyNumberFormat="1" applyFont="1" applyFill="1" applyBorder="1" applyAlignment="1" applyProtection="1">
      <alignment horizontal="left" vertical="center"/>
    </xf>
    <xf numFmtId="49" fontId="7" fillId="2" borderId="0" xfId="0" applyNumberFormat="1" applyFont="1" applyFill="1" applyBorder="1" applyAlignment="1" applyProtection="1">
      <alignment horizontal="left" vertical="center"/>
    </xf>
    <xf numFmtId="0" fontId="5" fillId="2" borderId="3" xfId="0" applyNumberFormat="1" applyFont="1" applyFill="1" applyBorder="1" applyAlignment="1" applyProtection="1">
      <alignment horizontal="center" vertical="center"/>
    </xf>
    <xf numFmtId="0" fontId="1" fillId="13" borderId="0" xfId="0" applyFont="1" applyFill="1" applyAlignment="1">
      <alignment vertical="center"/>
    </xf>
    <xf numFmtId="0" fontId="2" fillId="13" borderId="0" xfId="0" applyFont="1" applyFill="1" applyAlignment="1">
      <alignment vertical="center"/>
    </xf>
    <xf numFmtId="0" fontId="1" fillId="13" borderId="0" xfId="0" applyFont="1" applyFill="1" applyAlignment="1">
      <alignment horizontal="center" vertical="center" wrapText="1"/>
    </xf>
    <xf numFmtId="0" fontId="0" fillId="0" borderId="0" xfId="0" applyAlignment="1">
      <alignment vertical="center"/>
    </xf>
    <xf numFmtId="14" fontId="10" fillId="0" borderId="15" xfId="0" applyNumberFormat="1" applyFont="1" applyFill="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7" fillId="0" borderId="0" xfId="0" applyFont="1" applyBorder="1" applyAlignment="1">
      <alignment vertical="center"/>
    </xf>
    <xf numFmtId="49" fontId="7" fillId="2" borderId="3" xfId="0" applyNumberFormat="1" applyFont="1" applyFill="1" applyBorder="1" applyAlignment="1" applyProtection="1">
      <alignment vertical="center"/>
    </xf>
    <xf numFmtId="0" fontId="7" fillId="13" borderId="6" xfId="0" applyFont="1" applyFill="1" applyBorder="1" applyAlignment="1" applyProtection="1">
      <alignment vertical="center"/>
    </xf>
    <xf numFmtId="49" fontId="7" fillId="2" borderId="0" xfId="0" applyNumberFormat="1" applyFont="1" applyFill="1" applyBorder="1" applyAlignment="1" applyProtection="1">
      <alignment vertical="center"/>
    </xf>
    <xf numFmtId="49" fontId="7" fillId="2" borderId="11" xfId="0" applyNumberFormat="1" applyFont="1" applyFill="1" applyBorder="1" applyAlignment="1" applyProtection="1">
      <alignment vertical="center"/>
    </xf>
    <xf numFmtId="49" fontId="7" fillId="2" borderId="14" xfId="0" applyNumberFormat="1" applyFont="1" applyFill="1" applyBorder="1" applyAlignment="1" applyProtection="1">
      <alignment horizontal="centerContinuous" vertical="center" wrapText="1"/>
    </xf>
    <xf numFmtId="0" fontId="14" fillId="13" borderId="15" xfId="0" applyFont="1" applyFill="1" applyBorder="1" applyAlignment="1">
      <alignment horizontal="center" vertical="center" wrapText="1"/>
    </xf>
    <xf numFmtId="0" fontId="23" fillId="13" borderId="15" xfId="0" applyFont="1" applyFill="1" applyBorder="1" applyAlignment="1">
      <alignment horizontal="center" vertical="center"/>
    </xf>
    <xf numFmtId="164" fontId="26" fillId="2" borderId="15" xfId="0" applyNumberFormat="1" applyFont="1" applyFill="1" applyBorder="1" applyAlignment="1" applyProtection="1">
      <alignment horizontal="center" vertical="center" wrapText="1"/>
    </xf>
    <xf numFmtId="14" fontId="25" fillId="2" borderId="8" xfId="0" applyNumberFormat="1" applyFont="1" applyFill="1" applyBorder="1" applyAlignment="1" applyProtection="1">
      <alignment horizontal="left" vertical="center"/>
    </xf>
    <xf numFmtId="49" fontId="2" fillId="2" borderId="3" xfId="0" applyNumberFormat="1" applyFont="1" applyFill="1" applyBorder="1" applyAlignment="1" applyProtection="1">
      <alignment horizontal="center" vertical="center"/>
    </xf>
    <xf numFmtId="49" fontId="2" fillId="2" borderId="3" xfId="0" applyNumberFormat="1" applyFont="1" applyFill="1" applyBorder="1" applyAlignment="1" applyProtection="1">
      <alignment horizontal="left" vertical="center"/>
    </xf>
    <xf numFmtId="49" fontId="20" fillId="2" borderId="3" xfId="0" applyNumberFormat="1" applyFont="1" applyFill="1" applyBorder="1" applyAlignment="1" applyProtection="1">
      <alignment horizontal="center" vertical="center"/>
    </xf>
    <xf numFmtId="0" fontId="7" fillId="13" borderId="0" xfId="0" applyFont="1" applyFill="1" applyAlignment="1">
      <alignment vertical="center"/>
    </xf>
    <xf numFmtId="0" fontId="7" fillId="0" borderId="0" xfId="0" applyFont="1" applyAlignment="1">
      <alignment vertical="center"/>
    </xf>
    <xf numFmtId="0" fontId="7" fillId="2" borderId="2" xfId="0" applyFont="1" applyFill="1" applyBorder="1" applyAlignment="1">
      <alignment vertical="center"/>
    </xf>
    <xf numFmtId="0" fontId="7" fillId="2" borderId="3" xfId="0" applyFont="1" applyFill="1" applyBorder="1" applyAlignment="1">
      <alignment vertical="center"/>
    </xf>
    <xf numFmtId="49" fontId="8" fillId="2" borderId="3" xfId="0" applyNumberFormat="1" applyFont="1" applyFill="1" applyBorder="1" applyAlignment="1" applyProtection="1">
      <alignment horizontal="center" vertical="center"/>
    </xf>
    <xf numFmtId="49" fontId="7" fillId="2" borderId="8" xfId="0" applyNumberFormat="1" applyFont="1" applyFill="1" applyBorder="1" applyAlignment="1" applyProtection="1">
      <alignment vertical="center"/>
    </xf>
    <xf numFmtId="0" fontId="7" fillId="2" borderId="0" xfId="0" applyFont="1" applyFill="1" applyBorder="1" applyAlignment="1" applyProtection="1">
      <alignment horizontal="right" vertical="center"/>
    </xf>
    <xf numFmtId="0" fontId="7" fillId="13" borderId="0" xfId="0" applyFont="1" applyFill="1" applyBorder="1" applyAlignment="1" applyProtection="1">
      <alignment vertical="center"/>
    </xf>
    <xf numFmtId="49" fontId="7" fillId="2" borderId="2" xfId="0" applyNumberFormat="1" applyFont="1" applyFill="1" applyBorder="1" applyAlignment="1" applyProtection="1">
      <alignment vertical="center"/>
    </xf>
    <xf numFmtId="49" fontId="7" fillId="2" borderId="4" xfId="0" applyNumberFormat="1" applyFont="1" applyFill="1" applyBorder="1" applyAlignment="1" applyProtection="1">
      <alignment vertical="center"/>
    </xf>
    <xf numFmtId="14" fontId="6" fillId="2" borderId="11" xfId="0" applyNumberFormat="1" applyFont="1" applyFill="1" applyBorder="1" applyAlignment="1" applyProtection="1">
      <alignment horizontal="left" vertical="center"/>
    </xf>
    <xf numFmtId="0" fontId="7" fillId="2" borderId="0" xfId="0" applyFont="1" applyFill="1" applyAlignment="1" applyProtection="1">
      <alignment vertical="center"/>
    </xf>
    <xf numFmtId="49" fontId="30" fillId="2" borderId="2" xfId="0" applyNumberFormat="1" applyFont="1" applyFill="1" applyBorder="1" applyAlignment="1" applyProtection="1">
      <alignment horizontal="centerContinuous" vertical="center"/>
    </xf>
    <xf numFmtId="49" fontId="7" fillId="2" borderId="4" xfId="0" applyNumberFormat="1" applyFont="1" applyFill="1" applyBorder="1" applyAlignment="1" applyProtection="1">
      <alignment horizontal="left" vertical="center"/>
    </xf>
    <xf numFmtId="49" fontId="7" fillId="2" borderId="7" xfId="0" applyNumberFormat="1" applyFont="1" applyFill="1" applyBorder="1" applyAlignment="1" applyProtection="1">
      <alignment vertical="center"/>
    </xf>
    <xf numFmtId="0" fontId="7" fillId="13" borderId="0" xfId="0" applyFont="1" applyFill="1" applyAlignment="1" applyProtection="1">
      <alignment vertical="center"/>
    </xf>
    <xf numFmtId="49" fontId="7" fillId="2" borderId="12" xfId="0" applyNumberFormat="1" applyFont="1" applyFill="1" applyBorder="1" applyAlignment="1" applyProtection="1">
      <alignment horizontal="center" vertical="center" wrapText="1"/>
    </xf>
    <xf numFmtId="165" fontId="7" fillId="0" borderId="10" xfId="0" applyNumberFormat="1" applyFont="1" applyFill="1" applyBorder="1" applyAlignment="1" applyProtection="1">
      <alignment horizontal="left" vertical="center" wrapText="1"/>
    </xf>
    <xf numFmtId="0" fontId="26" fillId="2" borderId="15" xfId="0" applyFont="1" applyFill="1" applyBorder="1" applyAlignment="1">
      <alignment horizontal="left" vertical="center" wrapText="1"/>
    </xf>
    <xf numFmtId="49" fontId="7" fillId="0" borderId="15" xfId="0" applyNumberFormat="1" applyFont="1" applyFill="1" applyBorder="1" applyAlignment="1" applyProtection="1">
      <alignment horizontal="center" vertical="center" wrapText="1"/>
      <protection locked="0"/>
    </xf>
    <xf numFmtId="0" fontId="7" fillId="0" borderId="10" xfId="0" applyNumberFormat="1" applyFont="1" applyFill="1" applyBorder="1" applyAlignment="1" applyProtection="1">
      <alignment horizontal="left" vertical="center" wrapText="1"/>
    </xf>
    <xf numFmtId="49" fontId="7" fillId="0" borderId="15" xfId="0" applyNumberFormat="1" applyFont="1" applyFill="1" applyBorder="1" applyAlignment="1" applyProtection="1">
      <alignment vertical="center" wrapText="1"/>
      <protection locked="0"/>
    </xf>
    <xf numFmtId="0" fontId="7" fillId="0" borderId="15" xfId="0" applyFont="1" applyBorder="1" applyAlignment="1">
      <alignment vertical="center"/>
    </xf>
    <xf numFmtId="165" fontId="7" fillId="2" borderId="10" xfId="0" applyNumberFormat="1" applyFont="1" applyFill="1" applyBorder="1" applyAlignment="1" applyProtection="1">
      <alignment horizontal="left" vertical="center" wrapText="1"/>
    </xf>
    <xf numFmtId="49" fontId="1" fillId="2" borderId="11" xfId="0" applyNumberFormat="1" applyFont="1" applyFill="1" applyBorder="1" applyAlignment="1" applyProtection="1">
      <alignment vertical="center"/>
    </xf>
    <xf numFmtId="0" fontId="7" fillId="0" borderId="0" xfId="0" applyFont="1" applyAlignment="1">
      <alignment vertical="center"/>
    </xf>
    <xf numFmtId="49" fontId="20" fillId="2" borderId="0" xfId="0" applyNumberFormat="1" applyFont="1" applyFill="1" applyBorder="1" applyAlignment="1" applyProtection="1">
      <alignment horizontal="center" vertical="center"/>
    </xf>
    <xf numFmtId="49" fontId="25" fillId="2" borderId="8" xfId="0" applyNumberFormat="1" applyFont="1" applyFill="1" applyBorder="1" applyAlignment="1" applyProtection="1">
      <alignment horizontal="center" vertical="center"/>
    </xf>
    <xf numFmtId="49" fontId="1" fillId="2" borderId="11" xfId="0" applyNumberFormat="1" applyFont="1" applyFill="1" applyBorder="1" applyAlignment="1" applyProtection="1">
      <alignment horizontal="center" vertical="center"/>
    </xf>
    <xf numFmtId="0" fontId="1" fillId="2" borderId="15" xfId="0" applyFont="1" applyFill="1" applyBorder="1" applyAlignment="1">
      <alignment horizontal="center" vertical="center" wrapText="1"/>
    </xf>
    <xf numFmtId="49" fontId="7" fillId="2" borderId="6" xfId="0" applyNumberFormat="1" applyFont="1" applyFill="1" applyBorder="1" applyAlignment="1" applyProtection="1">
      <alignment vertical="center"/>
    </xf>
    <xf numFmtId="49" fontId="1" fillId="2" borderId="0" xfId="0" applyNumberFormat="1" applyFont="1" applyFill="1" applyBorder="1" applyAlignment="1" applyProtection="1">
      <alignment vertical="center"/>
    </xf>
    <xf numFmtId="0" fontId="25" fillId="2" borderId="11" xfId="0" applyFont="1" applyFill="1" applyBorder="1" applyAlignment="1" applyProtection="1">
      <alignment horizontal="left" vertical="center"/>
    </xf>
    <xf numFmtId="0" fontId="25" fillId="2" borderId="11" xfId="0" applyFont="1" applyFill="1" applyBorder="1" applyAlignment="1" applyProtection="1">
      <alignment horizontal="center" vertical="center" wrapText="1"/>
    </xf>
    <xf numFmtId="49" fontId="1" fillId="2" borderId="15" xfId="0" applyNumberFormat="1" applyFont="1" applyFill="1" applyBorder="1" applyAlignment="1" applyProtection="1">
      <alignment horizontal="center" vertical="center" wrapText="1"/>
    </xf>
    <xf numFmtId="49" fontId="10" fillId="2" borderId="15" xfId="0" applyNumberFormat="1" applyFont="1" applyFill="1" applyBorder="1" applyAlignment="1" applyProtection="1">
      <alignment horizontal="center" vertical="center" wrapText="1"/>
    </xf>
    <xf numFmtId="49" fontId="8" fillId="2" borderId="13" xfId="0" applyNumberFormat="1" applyFont="1" applyFill="1" applyBorder="1" applyAlignment="1" applyProtection="1">
      <alignment horizontal="centerContinuous" vertical="center" wrapText="1"/>
    </xf>
    <xf numFmtId="49" fontId="7" fillId="2" borderId="13" xfId="0" applyNumberFormat="1" applyFont="1" applyFill="1" applyBorder="1" applyAlignment="1" applyProtection="1">
      <alignment horizontal="centerContinuous" vertical="center" wrapText="1"/>
    </xf>
    <xf numFmtId="49" fontId="32" fillId="0" borderId="15" xfId="0" applyNumberFormat="1" applyFont="1" applyFill="1" applyBorder="1" applyAlignment="1" applyProtection="1">
      <alignment horizontal="center" vertical="center" wrapText="1"/>
    </xf>
    <xf numFmtId="49" fontId="33" fillId="0" borderId="15" xfId="0" applyNumberFormat="1" applyFont="1" applyFill="1" applyBorder="1" applyAlignment="1" applyProtection="1">
      <alignment horizontal="center" vertical="center" wrapText="1"/>
    </xf>
    <xf numFmtId="49" fontId="34" fillId="0" borderId="15" xfId="0" applyNumberFormat="1" applyFont="1" applyFill="1" applyBorder="1" applyAlignment="1" applyProtection="1">
      <alignment horizontal="center" vertical="center" wrapText="1"/>
    </xf>
    <xf numFmtId="49" fontId="34" fillId="2" borderId="15" xfId="0" applyNumberFormat="1" applyFont="1" applyFill="1" applyBorder="1" applyAlignment="1" applyProtection="1">
      <alignment horizontal="center" vertical="center" wrapText="1"/>
    </xf>
    <xf numFmtId="49" fontId="35" fillId="0" borderId="15" xfId="0" applyNumberFormat="1" applyFont="1" applyFill="1" applyBorder="1" applyAlignment="1" applyProtection="1">
      <alignment horizontal="center" vertical="center" wrapText="1"/>
    </xf>
    <xf numFmtId="49" fontId="32" fillId="2" borderId="6" xfId="0" applyNumberFormat="1" applyFont="1" applyFill="1" applyBorder="1" applyAlignment="1" applyProtection="1">
      <alignment horizontal="center" vertical="center" wrapText="1"/>
    </xf>
    <xf numFmtId="49" fontId="34" fillId="2" borderId="6" xfId="0" applyNumberFormat="1" applyFont="1" applyFill="1" applyBorder="1" applyAlignment="1" applyProtection="1">
      <alignment horizontal="center" vertical="center" wrapText="1"/>
    </xf>
    <xf numFmtId="49" fontId="36" fillId="2" borderId="6" xfId="0" applyNumberFormat="1" applyFont="1" applyFill="1" applyBorder="1" applyAlignment="1" applyProtection="1">
      <alignment horizontal="center" vertical="center" wrapText="1"/>
    </xf>
    <xf numFmtId="49" fontId="36" fillId="0" borderId="15" xfId="0" applyNumberFormat="1" applyFont="1" applyFill="1" applyBorder="1" applyAlignment="1" applyProtection="1">
      <alignment horizontal="center" vertical="center" wrapText="1"/>
    </xf>
    <xf numFmtId="49" fontId="37" fillId="0" borderId="15" xfId="0" applyNumberFormat="1" applyFont="1" applyFill="1" applyBorder="1" applyAlignment="1" applyProtection="1">
      <alignment horizontal="center" vertical="center" wrapText="1"/>
    </xf>
    <xf numFmtId="49" fontId="1" fillId="2" borderId="8" xfId="0" applyNumberFormat="1" applyFont="1" applyFill="1" applyBorder="1" applyAlignment="1" applyProtection="1">
      <alignment horizontal="center" vertical="center" wrapText="1"/>
    </xf>
    <xf numFmtId="49" fontId="7" fillId="2" borderId="15" xfId="0" applyNumberFormat="1" applyFont="1" applyFill="1" applyBorder="1" applyAlignment="1" applyProtection="1">
      <alignment horizontal="left" vertical="center" wrapText="1"/>
    </xf>
    <xf numFmtId="165" fontId="26" fillId="0" borderId="10" xfId="0" applyNumberFormat="1" applyFont="1" applyFill="1" applyBorder="1" applyAlignment="1" applyProtection="1">
      <alignment horizontal="left" vertical="center" wrapText="1"/>
    </xf>
    <xf numFmtId="165" fontId="26" fillId="2" borderId="10" xfId="0" applyNumberFormat="1" applyFont="1" applyFill="1" applyBorder="1" applyAlignment="1" applyProtection="1">
      <alignment horizontal="left" vertical="center" wrapText="1"/>
    </xf>
    <xf numFmtId="0" fontId="5" fillId="2" borderId="0" xfId="0" applyNumberFormat="1" applyFont="1" applyFill="1" applyBorder="1" applyAlignment="1" applyProtection="1">
      <alignment horizontal="center" vertical="center"/>
    </xf>
    <xf numFmtId="0" fontId="6" fillId="2" borderId="5" xfId="0" applyFont="1" applyFill="1" applyBorder="1" applyAlignment="1" applyProtection="1">
      <alignment horizontal="left" vertical="center" wrapText="1"/>
    </xf>
    <xf numFmtId="1" fontId="6" fillId="2" borderId="15" xfId="0" applyNumberFormat="1" applyFont="1" applyFill="1" applyBorder="1" applyAlignment="1" applyProtection="1">
      <alignment horizontal="left" vertical="center" wrapText="1"/>
    </xf>
    <xf numFmtId="1" fontId="7" fillId="2" borderId="15" xfId="0" applyNumberFormat="1" applyFont="1" applyFill="1" applyBorder="1" applyAlignment="1" applyProtection="1">
      <alignment horizontal="left" vertical="center" wrapText="1"/>
      <protection locked="0"/>
    </xf>
    <xf numFmtId="0" fontId="1" fillId="13" borderId="0" xfId="0" applyFont="1" applyFill="1" applyAlignment="1">
      <alignment horizontal="left" vertical="center"/>
    </xf>
    <xf numFmtId="0" fontId="5" fillId="2" borderId="3" xfId="0" applyNumberFormat="1" applyFont="1" applyFill="1" applyBorder="1" applyAlignment="1" applyProtection="1">
      <alignment horizontal="left" vertical="center"/>
    </xf>
    <xf numFmtId="0" fontId="5" fillId="2" borderId="0" xfId="0" applyNumberFormat="1" applyFont="1" applyFill="1" applyBorder="1" applyAlignment="1" applyProtection="1">
      <alignment horizontal="left" vertical="center"/>
    </xf>
    <xf numFmtId="0" fontId="5" fillId="2" borderId="2" xfId="0" applyNumberFormat="1" applyFont="1" applyFill="1" applyBorder="1" applyAlignment="1" applyProtection="1">
      <alignment vertical="center"/>
    </xf>
    <xf numFmtId="0" fontId="5" fillId="2" borderId="4" xfId="0" applyNumberFormat="1" applyFont="1" applyFill="1" applyBorder="1" applyAlignment="1" applyProtection="1">
      <alignment vertical="center"/>
    </xf>
    <xf numFmtId="0" fontId="5" fillId="2" borderId="9" xfId="0" applyNumberFormat="1" applyFont="1" applyFill="1" applyBorder="1" applyAlignment="1" applyProtection="1">
      <alignment horizontal="center" vertical="center"/>
    </xf>
    <xf numFmtId="0" fontId="2" fillId="2" borderId="3" xfId="0" applyFont="1" applyFill="1" applyBorder="1" applyAlignment="1" applyProtection="1">
      <alignment vertical="center"/>
    </xf>
    <xf numFmtId="49" fontId="2" fillId="2" borderId="0" xfId="0" applyNumberFormat="1" applyFont="1" applyFill="1" applyBorder="1" applyAlignment="1" applyProtection="1">
      <alignment vertical="center"/>
    </xf>
    <xf numFmtId="0" fontId="1" fillId="2" borderId="0" xfId="0" applyFont="1" applyFill="1" applyBorder="1" applyAlignment="1" applyProtection="1">
      <alignment horizontal="center" vertical="center"/>
    </xf>
    <xf numFmtId="0" fontId="1" fillId="2" borderId="11" xfId="0" applyFont="1" applyFill="1" applyBorder="1" applyAlignment="1" applyProtection="1">
      <alignment horizontal="right" vertical="center"/>
    </xf>
    <xf numFmtId="0" fontId="1" fillId="2" borderId="2" xfId="0" applyFont="1" applyFill="1" applyBorder="1" applyAlignment="1">
      <alignment vertical="center"/>
    </xf>
    <xf numFmtId="0" fontId="1" fillId="2" borderId="6" xfId="0" applyFont="1" applyFill="1" applyBorder="1" applyAlignment="1">
      <alignment vertical="center"/>
    </xf>
    <xf numFmtId="0" fontId="1" fillId="2" borderId="8" xfId="0" applyFont="1" applyFill="1" applyBorder="1" applyAlignment="1">
      <alignment vertical="center"/>
    </xf>
    <xf numFmtId="0" fontId="1" fillId="13" borderId="3" xfId="0" applyFont="1" applyFill="1" applyBorder="1" applyAlignment="1">
      <alignment vertical="center"/>
    </xf>
    <xf numFmtId="0" fontId="1" fillId="13" borderId="0" xfId="0" applyFont="1" applyFill="1" applyBorder="1" applyAlignment="1">
      <alignment vertical="center"/>
    </xf>
    <xf numFmtId="0" fontId="1" fillId="13" borderId="0" xfId="0" applyFont="1" applyFill="1" applyAlignment="1">
      <alignment horizontal="center" vertical="center"/>
    </xf>
    <xf numFmtId="0" fontId="5" fillId="2" borderId="0" xfId="0" applyFont="1" applyFill="1" applyBorder="1" applyAlignment="1" applyProtection="1">
      <alignment horizontal="center" vertical="center"/>
    </xf>
    <xf numFmtId="0" fontId="5" fillId="2" borderId="11" xfId="0" applyFont="1" applyFill="1" applyBorder="1" applyAlignment="1" applyProtection="1">
      <alignment horizontal="center" vertical="center"/>
    </xf>
    <xf numFmtId="0" fontId="7" fillId="2" borderId="15" xfId="0" applyNumberFormat="1" applyFont="1" applyFill="1" applyBorder="1" applyAlignment="1" applyProtection="1">
      <alignment vertical="center" wrapText="1"/>
    </xf>
    <xf numFmtId="0" fontId="1" fillId="0" borderId="0" xfId="0" applyFont="1" applyAlignment="1">
      <alignment horizontal="center" vertical="center"/>
    </xf>
    <xf numFmtId="170" fontId="7" fillId="2" borderId="15" xfId="0" applyNumberFormat="1" applyFont="1" applyFill="1" applyBorder="1" applyAlignment="1" applyProtection="1">
      <alignment horizontal="center" vertical="center" wrapText="1"/>
    </xf>
    <xf numFmtId="0" fontId="39" fillId="13" borderId="0" xfId="0" applyFont="1" applyFill="1" applyAlignment="1">
      <alignment vertical="center"/>
    </xf>
    <xf numFmtId="0" fontId="39" fillId="0" borderId="0" xfId="0" applyFont="1" applyAlignment="1">
      <alignment horizontal="center" vertical="center"/>
    </xf>
    <xf numFmtId="43" fontId="1" fillId="0" borderId="0" xfId="3" applyFont="1" applyAlignment="1">
      <alignment vertical="center"/>
    </xf>
    <xf numFmtId="49" fontId="7" fillId="2" borderId="8" xfId="0" applyNumberFormat="1" applyFont="1" applyFill="1" applyBorder="1" applyAlignment="1" applyProtection="1">
      <alignment vertical="center" wrapText="1"/>
    </xf>
    <xf numFmtId="49" fontId="7" fillId="2" borderId="8" xfId="0" applyNumberFormat="1" applyFont="1" applyFill="1" applyBorder="1" applyAlignment="1" applyProtection="1">
      <alignment horizontal="center" vertical="center" wrapText="1"/>
    </xf>
    <xf numFmtId="49" fontId="7" fillId="2" borderId="8" xfId="0" applyNumberFormat="1" applyFont="1" applyFill="1" applyBorder="1" applyAlignment="1" applyProtection="1">
      <alignment horizontal="center" vertical="center" textRotation="255" wrapText="1"/>
    </xf>
    <xf numFmtId="1" fontId="7" fillId="2" borderId="10" xfId="0" applyNumberFormat="1" applyFont="1" applyFill="1" applyBorder="1" applyAlignment="1" applyProtection="1">
      <alignment horizontal="center" vertical="center" wrapText="1"/>
    </xf>
    <xf numFmtId="49" fontId="7" fillId="2" borderId="11" xfId="0" applyNumberFormat="1" applyFont="1" applyFill="1" applyBorder="1" applyAlignment="1" applyProtection="1">
      <alignment horizontal="left" vertical="center" wrapText="1"/>
    </xf>
    <xf numFmtId="171" fontId="7" fillId="2" borderId="15" xfId="0" applyNumberFormat="1" applyFont="1" applyFill="1" applyBorder="1" applyAlignment="1" applyProtection="1">
      <alignment horizontal="center" vertical="center" wrapText="1"/>
    </xf>
    <xf numFmtId="49" fontId="36" fillId="2" borderId="15" xfId="0" applyNumberFormat="1" applyFont="1" applyFill="1" applyBorder="1" applyAlignment="1" applyProtection="1">
      <alignment horizontal="center" vertical="center" wrapText="1"/>
    </xf>
    <xf numFmtId="49" fontId="32" fillId="2" borderId="15" xfId="0" applyNumberFormat="1" applyFont="1" applyFill="1" applyBorder="1" applyAlignment="1" applyProtection="1">
      <alignment horizontal="center" vertical="center" wrapText="1"/>
    </xf>
    <xf numFmtId="49" fontId="1" fillId="2" borderId="12" xfId="0" applyNumberFormat="1" applyFont="1" applyFill="1" applyBorder="1" applyAlignment="1" applyProtection="1">
      <alignment horizontal="center" vertical="center" wrapText="1"/>
    </xf>
    <xf numFmtId="49" fontId="3" fillId="2" borderId="4" xfId="0" applyNumberFormat="1" applyFont="1" applyFill="1" applyBorder="1" applyAlignment="1" applyProtection="1">
      <alignment vertical="center"/>
    </xf>
    <xf numFmtId="0" fontId="1" fillId="2" borderId="0" xfId="0" applyFont="1" applyFill="1" applyAlignment="1">
      <alignment horizontal="left" vertical="center"/>
    </xf>
    <xf numFmtId="2" fontId="26" fillId="2" borderId="10" xfId="0" quotePrefix="1" applyNumberFormat="1" applyFont="1" applyFill="1" applyBorder="1" applyAlignment="1" applyProtection="1">
      <alignment horizontal="left" vertical="center" wrapText="1"/>
    </xf>
    <xf numFmtId="0" fontId="7" fillId="2" borderId="0" xfId="0" applyFont="1" applyFill="1" applyAlignment="1">
      <alignment vertical="center"/>
    </xf>
    <xf numFmtId="0" fontId="7" fillId="2" borderId="4" xfId="0" applyFont="1" applyFill="1" applyBorder="1" applyAlignment="1">
      <alignment vertical="center"/>
    </xf>
    <xf numFmtId="0" fontId="7" fillId="2" borderId="6" xfId="0" applyFont="1" applyFill="1" applyBorder="1" applyAlignment="1">
      <alignment vertical="center"/>
    </xf>
    <xf numFmtId="0" fontId="7" fillId="2" borderId="0" xfId="0" applyFont="1" applyFill="1" applyBorder="1" applyAlignment="1">
      <alignment vertical="center"/>
    </xf>
    <xf numFmtId="0" fontId="7" fillId="2" borderId="7" xfId="0" applyFont="1" applyFill="1" applyBorder="1" applyAlignment="1">
      <alignment vertical="center"/>
    </xf>
    <xf numFmtId="0" fontId="1" fillId="2" borderId="0" xfId="0" applyFont="1" applyFill="1" applyBorder="1" applyAlignment="1">
      <alignment vertical="center"/>
    </xf>
    <xf numFmtId="0" fontId="28" fillId="2" borderId="18" xfId="0" applyFont="1" applyFill="1" applyBorder="1" applyAlignment="1">
      <alignment horizontal="left" vertical="center" wrapText="1"/>
    </xf>
    <xf numFmtId="0" fontId="29" fillId="2" borderId="8" xfId="0" applyFont="1" applyFill="1" applyBorder="1" applyAlignment="1">
      <alignment horizontal="center" vertical="center" wrapText="1"/>
    </xf>
    <xf numFmtId="0" fontId="31" fillId="2" borderId="11" xfId="0" applyFont="1" applyFill="1" applyBorder="1" applyAlignment="1">
      <alignment horizontal="left" vertical="center" wrapText="1"/>
    </xf>
    <xf numFmtId="0" fontId="31" fillId="2" borderId="11"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9" fillId="2" borderId="9" xfId="0" applyFont="1" applyFill="1" applyBorder="1" applyAlignment="1">
      <alignment horizontal="left" vertical="center" wrapText="1"/>
    </xf>
    <xf numFmtId="0" fontId="25" fillId="2" borderId="10"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9" fillId="2" borderId="8" xfId="0" applyFont="1" applyFill="1" applyBorder="1" applyAlignment="1">
      <alignment vertical="center" wrapText="1"/>
    </xf>
    <xf numFmtId="0" fontId="28" fillId="2" borderId="9" xfId="0" applyFont="1" applyFill="1" applyBorder="1" applyAlignment="1">
      <alignment horizontal="center" vertical="center" wrapText="1"/>
    </xf>
    <xf numFmtId="0" fontId="8" fillId="2" borderId="15"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9" fontId="7" fillId="2" borderId="15" xfId="0" applyNumberFormat="1" applyFont="1" applyFill="1" applyBorder="1" applyAlignment="1">
      <alignment vertical="center" wrapText="1"/>
    </xf>
    <xf numFmtId="0" fontId="1" fillId="2" borderId="11" xfId="0" applyFont="1" applyFill="1" applyBorder="1" applyAlignment="1" applyProtection="1">
      <alignment horizontal="center" vertical="center"/>
    </xf>
    <xf numFmtId="49" fontId="7" fillId="2" borderId="2" xfId="0" applyNumberFormat="1" applyFont="1" applyFill="1" applyBorder="1" applyAlignment="1" applyProtection="1">
      <alignment horizontal="left" vertical="center"/>
    </xf>
    <xf numFmtId="49" fontId="7" fillId="2" borderId="3" xfId="0" applyNumberFormat="1" applyFont="1" applyFill="1" applyBorder="1" applyAlignment="1" applyProtection="1">
      <alignment horizontal="left" vertical="center"/>
    </xf>
    <xf numFmtId="49" fontId="7" fillId="2" borderId="2" xfId="0" applyNumberFormat="1" applyFont="1" applyFill="1" applyBorder="1" applyAlignment="1" applyProtection="1">
      <alignment horizontal="center" vertical="center"/>
    </xf>
    <xf numFmtId="49" fontId="7" fillId="2" borderId="3" xfId="0" applyNumberFormat="1" applyFont="1" applyFill="1" applyBorder="1" applyAlignment="1" applyProtection="1">
      <alignment horizontal="center" vertical="center"/>
    </xf>
    <xf numFmtId="0" fontId="5" fillId="2" borderId="8" xfId="0" applyNumberFormat="1"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49" fontId="8" fillId="2" borderId="15" xfId="0" applyNumberFormat="1" applyFont="1" applyFill="1" applyBorder="1" applyAlignment="1" applyProtection="1">
      <alignment horizontal="center" vertical="center" wrapText="1"/>
    </xf>
    <xf numFmtId="0" fontId="1" fillId="2" borderId="11" xfId="0" applyFont="1" applyFill="1" applyBorder="1" applyAlignment="1" applyProtection="1">
      <alignment vertical="center"/>
    </xf>
    <xf numFmtId="0" fontId="11" fillId="0" borderId="15" xfId="0" applyFont="1" applyBorder="1" applyAlignment="1">
      <alignment horizontal="center" vertical="center" wrapText="1"/>
    </xf>
    <xf numFmtId="49" fontId="8" fillId="2" borderId="15" xfId="0" applyNumberFormat="1" applyFont="1" applyFill="1" applyBorder="1" applyAlignment="1" applyProtection="1">
      <alignment horizontal="center" vertical="center" wrapText="1"/>
    </xf>
    <xf numFmtId="49" fontId="8" fillId="2" borderId="1" xfId="0" applyNumberFormat="1" applyFont="1" applyFill="1" applyBorder="1" applyAlignment="1" applyProtection="1">
      <alignment horizontal="center" vertical="center" wrapText="1"/>
    </xf>
    <xf numFmtId="0" fontId="28" fillId="2" borderId="11" xfId="0" applyFont="1" applyFill="1" applyBorder="1" applyAlignment="1">
      <alignment vertical="center" wrapText="1"/>
    </xf>
    <xf numFmtId="0" fontId="28" fillId="2" borderId="7" xfId="0" applyFont="1" applyFill="1" applyBorder="1" applyAlignment="1">
      <alignment horizontal="left" vertical="center" wrapText="1"/>
    </xf>
    <xf numFmtId="0" fontId="28" fillId="2" borderId="4" xfId="0" applyFont="1" applyFill="1" applyBorder="1" applyAlignment="1">
      <alignment horizontal="left" vertical="center" wrapText="1"/>
    </xf>
    <xf numFmtId="169" fontId="25" fillId="2" borderId="9" xfId="0" applyNumberFormat="1" applyFont="1" applyFill="1" applyBorder="1" applyAlignment="1">
      <alignment horizontal="left" vertical="center" wrapText="1"/>
    </xf>
    <xf numFmtId="0" fontId="0" fillId="13" borderId="0" xfId="0" applyFill="1" applyAlignment="1">
      <alignment vertical="center"/>
    </xf>
    <xf numFmtId="0" fontId="31" fillId="0" borderId="0" xfId="0" applyFont="1" applyAlignment="1">
      <alignment horizontal="center" vertical="center"/>
    </xf>
    <xf numFmtId="0" fontId="31" fillId="0" borderId="15" xfId="0" applyFont="1" applyBorder="1" applyAlignment="1">
      <alignment horizontal="center" vertical="center"/>
    </xf>
    <xf numFmtId="0" fontId="31" fillId="0" borderId="15" xfId="0" applyFont="1" applyBorder="1" applyAlignment="1">
      <alignment horizontal="left" vertical="center" wrapText="1"/>
    </xf>
    <xf numFmtId="0" fontId="31" fillId="13" borderId="0" xfId="0" applyFont="1" applyFill="1" applyAlignment="1">
      <alignment horizontal="center" vertical="center"/>
    </xf>
    <xf numFmtId="172" fontId="31" fillId="0" borderId="15" xfId="0" applyNumberFormat="1" applyFont="1" applyBorder="1" applyAlignment="1">
      <alignment horizontal="center" vertical="center"/>
    </xf>
    <xf numFmtId="0" fontId="1" fillId="2" borderId="11" xfId="0" applyFont="1" applyFill="1" applyBorder="1" applyAlignment="1">
      <alignment horizontal="center" vertical="center" wrapText="1"/>
    </xf>
    <xf numFmtId="0" fontId="12" fillId="2" borderId="15" xfId="0" applyFont="1" applyFill="1" applyBorder="1" applyAlignment="1">
      <alignment horizontal="center" vertical="center" wrapText="1"/>
    </xf>
    <xf numFmtId="0" fontId="25" fillId="2" borderId="11" xfId="0" applyNumberFormat="1" applyFont="1" applyFill="1" applyBorder="1" applyAlignment="1" applyProtection="1">
      <alignment horizontal="center" vertical="center" wrapText="1"/>
    </xf>
    <xf numFmtId="0" fontId="5" fillId="2" borderId="11"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7" xfId="0" applyFont="1" applyFill="1" applyBorder="1" applyAlignment="1" applyProtection="1">
      <alignment horizontal="left" vertical="center"/>
    </xf>
    <xf numFmtId="0" fontId="5" fillId="2" borderId="13" xfId="0" applyFont="1" applyFill="1" applyBorder="1" applyAlignment="1" applyProtection="1">
      <alignment horizontal="center" vertical="center"/>
    </xf>
    <xf numFmtId="0" fontId="7" fillId="2" borderId="6" xfId="0" applyFont="1" applyFill="1" applyBorder="1" applyAlignment="1" applyProtection="1">
      <alignment horizontal="center" vertical="center"/>
    </xf>
    <xf numFmtId="0" fontId="7" fillId="2" borderId="0" xfId="0" applyFont="1" applyFill="1" applyBorder="1" applyAlignment="1" applyProtection="1">
      <alignment horizontal="center" vertical="center"/>
    </xf>
    <xf numFmtId="49" fontId="7" fillId="2" borderId="6" xfId="0" applyNumberFormat="1" applyFont="1" applyFill="1" applyBorder="1" applyAlignment="1" applyProtection="1">
      <alignment horizontal="center" vertical="center" wrapText="1"/>
    </xf>
    <xf numFmtId="49" fontId="7" fillId="2" borderId="0" xfId="0" applyNumberFormat="1" applyFont="1" applyFill="1" applyBorder="1" applyAlignment="1" applyProtection="1">
      <alignment horizontal="center" vertical="center" wrapText="1"/>
    </xf>
    <xf numFmtId="49" fontId="7" fillId="2" borderId="6" xfId="0" applyNumberFormat="1" applyFont="1" applyFill="1" applyBorder="1" applyAlignment="1" applyProtection="1">
      <alignment horizontal="center" vertical="center"/>
    </xf>
    <xf numFmtId="49" fontId="7" fillId="2" borderId="0" xfId="0" applyNumberFormat="1" applyFont="1" applyFill="1" applyBorder="1" applyAlignment="1" applyProtection="1">
      <alignment horizontal="center" vertical="center"/>
    </xf>
    <xf numFmtId="49" fontId="1" fillId="2" borderId="3" xfId="0" applyNumberFormat="1" applyFont="1" applyFill="1" applyBorder="1" applyAlignment="1" applyProtection="1">
      <alignment horizontal="center" vertical="center"/>
    </xf>
    <xf numFmtId="14" fontId="5" fillId="2" borderId="8" xfId="0" applyNumberFormat="1" applyFont="1" applyFill="1" applyBorder="1" applyAlignment="1" applyProtection="1">
      <alignment horizontal="center" vertical="center"/>
    </xf>
    <xf numFmtId="14" fontId="5" fillId="2" borderId="11" xfId="0" applyNumberFormat="1" applyFont="1" applyFill="1" applyBorder="1" applyAlignment="1" applyProtection="1">
      <alignment horizontal="center" vertical="center"/>
    </xf>
    <xf numFmtId="14" fontId="1" fillId="2" borderId="11" xfId="0" applyNumberFormat="1" applyFont="1" applyFill="1" applyBorder="1" applyAlignment="1" applyProtection="1">
      <alignment horizontal="center" vertical="center"/>
    </xf>
    <xf numFmtId="14" fontId="1" fillId="2" borderId="9" xfId="0" applyNumberFormat="1" applyFont="1" applyFill="1" applyBorder="1" applyAlignment="1" applyProtection="1">
      <alignment horizontal="center" vertical="center"/>
    </xf>
    <xf numFmtId="49" fontId="7" fillId="2" borderId="2" xfId="0" applyNumberFormat="1" applyFont="1" applyFill="1" applyBorder="1" applyAlignment="1" applyProtection="1">
      <alignment horizontal="left" vertical="center"/>
    </xf>
    <xf numFmtId="49" fontId="7" fillId="2" borderId="3" xfId="0" applyNumberFormat="1" applyFont="1" applyFill="1" applyBorder="1" applyAlignment="1" applyProtection="1">
      <alignment horizontal="left" vertical="center"/>
    </xf>
    <xf numFmtId="0" fontId="7" fillId="2" borderId="0" xfId="0" applyFont="1" applyFill="1" applyBorder="1" applyAlignment="1" applyProtection="1">
      <alignment horizontal="right" vertical="center" indent="1"/>
    </xf>
    <xf numFmtId="49" fontId="7" fillId="2" borderId="2" xfId="0" applyNumberFormat="1" applyFont="1" applyFill="1" applyBorder="1" applyAlignment="1" applyProtection="1">
      <alignment horizontal="center" vertical="center"/>
    </xf>
    <xf numFmtId="49" fontId="7" fillId="2" borderId="3" xfId="0" applyNumberFormat="1" applyFont="1" applyFill="1" applyBorder="1" applyAlignment="1" applyProtection="1">
      <alignment horizontal="center" vertical="center"/>
    </xf>
    <xf numFmtId="49" fontId="1" fillId="2" borderId="6" xfId="0" applyNumberFormat="1" applyFont="1" applyFill="1" applyBorder="1" applyAlignment="1" applyProtection="1">
      <alignment horizontal="center" vertical="center"/>
    </xf>
    <xf numFmtId="49" fontId="1" fillId="2" borderId="0" xfId="0" applyNumberFormat="1" applyFont="1" applyFill="1" applyBorder="1" applyAlignment="1" applyProtection="1">
      <alignment horizontal="center" vertical="center"/>
    </xf>
    <xf numFmtId="0" fontId="25" fillId="2" borderId="8" xfId="0" applyNumberFormat="1" applyFont="1" applyFill="1" applyBorder="1" applyAlignment="1" applyProtection="1">
      <alignment horizontal="center" vertical="center"/>
    </xf>
    <xf numFmtId="0" fontId="25" fillId="2" borderId="11" xfId="0" applyNumberFormat="1" applyFont="1" applyFill="1" applyBorder="1" applyAlignment="1" applyProtection="1">
      <alignment horizontal="center" vertical="center"/>
    </xf>
    <xf numFmtId="0" fontId="5" fillId="2" borderId="8" xfId="0" applyNumberFormat="1" applyFont="1" applyFill="1" applyBorder="1" applyAlignment="1" applyProtection="1">
      <alignment horizontal="center" vertical="center" wrapText="1"/>
    </xf>
    <xf numFmtId="0" fontId="1" fillId="2" borderId="11" xfId="0" applyNumberFormat="1" applyFont="1" applyFill="1" applyBorder="1" applyAlignment="1" applyProtection="1">
      <alignment horizontal="center" vertical="center" wrapText="1"/>
    </xf>
    <xf numFmtId="0" fontId="1" fillId="2" borderId="9" xfId="0" applyNumberFormat="1" applyFont="1" applyFill="1" applyBorder="1" applyAlignment="1" applyProtection="1">
      <alignment horizontal="center" vertical="center" wrapText="1"/>
    </xf>
    <xf numFmtId="0" fontId="5" fillId="2" borderId="8" xfId="0" applyNumberFormat="1" applyFont="1" applyFill="1" applyBorder="1" applyAlignment="1" applyProtection="1">
      <alignment horizontal="center" vertical="center"/>
    </xf>
    <xf numFmtId="0" fontId="5" fillId="2" borderId="11" xfId="0" applyNumberFormat="1" applyFont="1" applyFill="1" applyBorder="1" applyAlignment="1" applyProtection="1">
      <alignment horizontal="center" vertical="center"/>
    </xf>
    <xf numFmtId="0" fontId="1" fillId="2" borderId="11" xfId="0" applyNumberFormat="1" applyFont="1" applyFill="1" applyBorder="1" applyAlignment="1" applyProtection="1">
      <alignment horizontal="center" vertical="center"/>
    </xf>
    <xf numFmtId="0" fontId="1" fillId="2" borderId="9" xfId="0" applyNumberFormat="1" applyFont="1" applyFill="1" applyBorder="1" applyAlignment="1" applyProtection="1">
      <alignment horizontal="center" vertical="center"/>
    </xf>
    <xf numFmtId="49" fontId="4" fillId="2" borderId="2" xfId="0" applyNumberFormat="1" applyFont="1" applyFill="1" applyBorder="1" applyAlignment="1" applyProtection="1">
      <alignment horizontal="center" vertical="center"/>
    </xf>
    <xf numFmtId="49" fontId="4" fillId="2" borderId="4" xfId="0" applyNumberFormat="1" applyFont="1" applyFill="1" applyBorder="1" applyAlignment="1" applyProtection="1">
      <alignment horizontal="center" vertical="center"/>
    </xf>
    <xf numFmtId="49" fontId="4" fillId="2" borderId="8" xfId="0" applyNumberFormat="1" applyFont="1" applyFill="1" applyBorder="1" applyAlignment="1" applyProtection="1">
      <alignment horizontal="center" vertical="center"/>
    </xf>
    <xf numFmtId="49" fontId="4" fillId="2" borderId="9" xfId="0" applyNumberFormat="1" applyFont="1" applyFill="1" applyBorder="1" applyAlignment="1" applyProtection="1">
      <alignment horizontal="center" vertical="center"/>
    </xf>
    <xf numFmtId="49" fontId="6" fillId="2" borderId="2" xfId="0" applyNumberFormat="1" applyFont="1" applyFill="1" applyBorder="1" applyAlignment="1" applyProtection="1">
      <alignment vertical="center"/>
    </xf>
    <xf numFmtId="0" fontId="7" fillId="2" borderId="3" xfId="0" applyFont="1" applyFill="1" applyBorder="1" applyAlignment="1" applyProtection="1">
      <alignment vertical="center"/>
    </xf>
    <xf numFmtId="0" fontId="5" fillId="2" borderId="8" xfId="0" applyFont="1" applyFill="1" applyBorder="1" applyAlignment="1" applyProtection="1">
      <alignment horizontal="left" vertical="center"/>
    </xf>
    <xf numFmtId="49" fontId="5" fillId="2" borderId="8" xfId="0" applyNumberFormat="1" applyFont="1" applyFill="1" applyBorder="1" applyAlignment="1" applyProtection="1">
      <alignment horizontal="center" vertical="center"/>
    </xf>
    <xf numFmtId="0" fontId="1" fillId="2" borderId="11" xfId="0" applyFont="1" applyFill="1" applyBorder="1" applyAlignment="1" applyProtection="1">
      <alignment horizontal="center" vertical="center"/>
    </xf>
    <xf numFmtId="0" fontId="1" fillId="2" borderId="9" xfId="0" applyFont="1" applyFill="1" applyBorder="1" applyAlignment="1" applyProtection="1">
      <alignment horizontal="center" vertical="center"/>
    </xf>
    <xf numFmtId="0" fontId="5" fillId="2" borderId="8" xfId="0" applyNumberFormat="1" applyFont="1" applyFill="1" applyBorder="1" applyAlignment="1" applyProtection="1">
      <alignment vertical="center"/>
    </xf>
    <xf numFmtId="0" fontId="1" fillId="2" borderId="11" xfId="0" applyNumberFormat="1" applyFont="1" applyFill="1" applyBorder="1" applyAlignment="1" applyProtection="1">
      <alignment vertical="center"/>
    </xf>
    <xf numFmtId="0" fontId="1" fillId="2" borderId="9" xfId="0" applyNumberFormat="1" applyFont="1" applyFill="1" applyBorder="1" applyAlignment="1" applyProtection="1">
      <alignment vertical="center"/>
    </xf>
    <xf numFmtId="0" fontId="7" fillId="2" borderId="3" xfId="0" applyFont="1" applyFill="1" applyBorder="1" applyAlignment="1" applyProtection="1">
      <alignment horizontal="right" vertical="center" indent="1"/>
    </xf>
    <xf numFmtId="0" fontId="7" fillId="2" borderId="11" xfId="0" applyFont="1" applyFill="1" applyBorder="1" applyAlignment="1" applyProtection="1">
      <alignment horizontal="right" vertical="center" indent="1"/>
    </xf>
    <xf numFmtId="14" fontId="5" fillId="2" borderId="13" xfId="0" applyNumberFormat="1" applyFont="1" applyFill="1" applyBorder="1" applyAlignment="1" applyProtection="1">
      <alignment horizontal="left" vertical="center" wrapText="1"/>
    </xf>
    <xf numFmtId="14" fontId="5" fillId="2" borderId="14" xfId="0" applyNumberFormat="1" applyFont="1" applyFill="1" applyBorder="1" applyAlignment="1" applyProtection="1">
      <alignment horizontal="left" vertical="center" wrapText="1"/>
    </xf>
    <xf numFmtId="0" fontId="28" fillId="2" borderId="17" xfId="0" applyFont="1" applyFill="1" applyBorder="1" applyAlignment="1">
      <alignment horizontal="left" vertical="center" wrapText="1"/>
    </xf>
    <xf numFmtId="0" fontId="28" fillId="2" borderId="19"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28" fillId="2" borderId="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5" fillId="2" borderId="8" xfId="0" applyFont="1" applyFill="1" applyBorder="1" applyAlignment="1">
      <alignment horizontal="left" vertical="center" wrapText="1"/>
    </xf>
    <xf numFmtId="0" fontId="25" fillId="2" borderId="11" xfId="0" applyFont="1" applyFill="1" applyBorder="1" applyAlignment="1">
      <alignment horizontal="left" vertical="center" wrapText="1"/>
    </xf>
    <xf numFmtId="0" fontId="25" fillId="2" borderId="9" xfId="0" applyFont="1" applyFill="1" applyBorder="1" applyAlignment="1">
      <alignment horizontal="left" vertical="center" wrapText="1"/>
    </xf>
    <xf numFmtId="0" fontId="28" fillId="2" borderId="16" xfId="0" applyFont="1" applyFill="1" applyBorder="1" applyAlignment="1">
      <alignment horizontal="left" vertical="center" wrapText="1"/>
    </xf>
    <xf numFmtId="14" fontId="5" fillId="2" borderId="8" xfId="0" applyNumberFormat="1" applyFont="1" applyFill="1" applyBorder="1" applyAlignment="1" applyProtection="1">
      <alignment horizontal="left" vertical="center"/>
    </xf>
    <xf numFmtId="14" fontId="5" fillId="2" borderId="9" xfId="0" applyNumberFormat="1" applyFont="1" applyFill="1" applyBorder="1" applyAlignment="1" applyProtection="1">
      <alignment horizontal="left" vertical="center"/>
    </xf>
    <xf numFmtId="169" fontId="25" fillId="2" borderId="8" xfId="0" applyNumberFormat="1" applyFont="1" applyFill="1" applyBorder="1" applyAlignment="1">
      <alignment horizontal="left" vertical="center" wrapText="1"/>
    </xf>
    <xf numFmtId="169" fontId="25" fillId="2" borderId="9" xfId="0" applyNumberFormat="1" applyFont="1" applyFill="1" applyBorder="1" applyAlignment="1">
      <alignment horizontal="left" vertical="center" wrapText="1"/>
    </xf>
    <xf numFmtId="49" fontId="8" fillId="2" borderId="1" xfId="0" applyNumberFormat="1" applyFont="1" applyFill="1" applyBorder="1" applyAlignment="1" applyProtection="1">
      <alignment horizontal="center" vertical="center" wrapText="1"/>
    </xf>
    <xf numFmtId="49" fontId="8" fillId="2" borderId="10" xfId="0" applyNumberFormat="1" applyFont="1" applyFill="1" applyBorder="1" applyAlignment="1" applyProtection="1">
      <alignment horizontal="center" vertical="center" wrapText="1"/>
    </xf>
    <xf numFmtId="49" fontId="8" fillId="2" borderId="12" xfId="0" applyNumberFormat="1" applyFont="1" applyFill="1" applyBorder="1" applyAlignment="1" applyProtection="1">
      <alignment horizontal="center" vertical="center" wrapText="1"/>
    </xf>
    <xf numFmtId="49" fontId="8" fillId="2" borderId="13" xfId="0" applyNumberFormat="1" applyFont="1" applyFill="1" applyBorder="1" applyAlignment="1" applyProtection="1">
      <alignment horizontal="center" vertical="center" wrapText="1"/>
    </xf>
    <xf numFmtId="49" fontId="8" fillId="2" borderId="14" xfId="0" applyNumberFormat="1" applyFont="1" applyFill="1" applyBorder="1" applyAlignment="1" applyProtection="1">
      <alignment horizontal="center" vertical="center" wrapText="1"/>
    </xf>
    <xf numFmtId="0" fontId="28" fillId="2" borderId="13" xfId="0" applyFont="1" applyFill="1" applyBorder="1" applyAlignment="1">
      <alignment vertical="center" wrapText="1"/>
    </xf>
    <xf numFmtId="0" fontId="28" fillId="2" borderId="2" xfId="0" applyFont="1" applyFill="1" applyBorder="1" applyAlignment="1">
      <alignment vertical="center" wrapText="1"/>
    </xf>
    <xf numFmtId="0" fontId="28" fillId="2" borderId="4" xfId="0" applyFont="1" applyFill="1" applyBorder="1" applyAlignment="1">
      <alignment vertical="center" wrapText="1"/>
    </xf>
    <xf numFmtId="0" fontId="25" fillId="2" borderId="12"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14" xfId="0" applyFont="1" applyFill="1" applyBorder="1" applyAlignment="1">
      <alignment horizontal="left" vertical="center" wrapText="1"/>
    </xf>
    <xf numFmtId="0" fontId="26" fillId="2" borderId="12" xfId="0" applyFont="1" applyFill="1" applyBorder="1" applyAlignment="1">
      <alignment horizontal="left" vertical="center" wrapText="1"/>
    </xf>
    <xf numFmtId="0" fontId="26" fillId="2" borderId="13" xfId="0" applyFont="1" applyFill="1" applyBorder="1" applyAlignment="1">
      <alignment horizontal="left" vertical="center" wrapText="1"/>
    </xf>
    <xf numFmtId="0" fontId="26" fillId="2" borderId="14" xfId="0" applyFont="1" applyFill="1" applyBorder="1" applyAlignment="1">
      <alignment horizontal="left" vertical="center" wrapText="1"/>
    </xf>
    <xf numFmtId="49" fontId="7" fillId="0" borderId="12" xfId="0" applyNumberFormat="1" applyFont="1" applyFill="1" applyBorder="1" applyAlignment="1" applyProtection="1">
      <alignment horizontal="left" vertical="center" wrapText="1"/>
      <protection locked="0"/>
    </xf>
    <xf numFmtId="49" fontId="7" fillId="0" borderId="13" xfId="0" applyNumberFormat="1" applyFont="1" applyFill="1" applyBorder="1" applyAlignment="1" applyProtection="1">
      <alignment horizontal="left" vertical="center" wrapText="1"/>
      <protection locked="0"/>
    </xf>
    <xf numFmtId="49" fontId="7" fillId="0" borderId="14" xfId="0" applyNumberFormat="1" applyFont="1" applyFill="1" applyBorder="1" applyAlignment="1" applyProtection="1">
      <alignment horizontal="left" vertical="center" wrapText="1"/>
      <protection locked="0"/>
    </xf>
    <xf numFmtId="49" fontId="7" fillId="2" borderId="12" xfId="0" applyNumberFormat="1" applyFont="1" applyFill="1" applyBorder="1" applyAlignment="1" applyProtection="1">
      <alignment horizontal="left" vertical="center" wrapText="1"/>
      <protection locked="0"/>
    </xf>
    <xf numFmtId="49" fontId="7" fillId="2" borderId="13" xfId="0" applyNumberFormat="1" applyFont="1" applyFill="1" applyBorder="1" applyAlignment="1" applyProtection="1">
      <alignment horizontal="left" vertical="center" wrapText="1"/>
      <protection locked="0"/>
    </xf>
    <xf numFmtId="49" fontId="7" fillId="2" borderId="14" xfId="0" applyNumberFormat="1" applyFont="1" applyFill="1" applyBorder="1" applyAlignment="1" applyProtection="1">
      <alignment horizontal="left" vertical="center" wrapText="1"/>
      <protection locked="0"/>
    </xf>
    <xf numFmtId="0" fontId="1" fillId="2" borderId="11" xfId="0" applyFont="1" applyFill="1" applyBorder="1" applyAlignment="1" applyProtection="1">
      <alignment vertical="center"/>
    </xf>
    <xf numFmtId="0" fontId="1" fillId="2" borderId="9" xfId="0" applyFont="1" applyFill="1" applyBorder="1" applyAlignment="1" applyProtection="1">
      <alignment vertical="center"/>
    </xf>
    <xf numFmtId="0" fontId="5" fillId="2" borderId="6" xfId="0" applyNumberFormat="1" applyFont="1" applyFill="1" applyBorder="1" applyAlignment="1" applyProtection="1">
      <alignment horizontal="left" vertical="center" wrapText="1"/>
    </xf>
    <xf numFmtId="0" fontId="5" fillId="2" borderId="0" xfId="0" applyNumberFormat="1" applyFont="1" applyFill="1" applyBorder="1" applyAlignment="1" applyProtection="1">
      <alignment horizontal="left" vertical="center" wrapText="1"/>
    </xf>
    <xf numFmtId="0" fontId="5" fillId="2" borderId="8" xfId="0" applyNumberFormat="1" applyFont="1" applyFill="1" applyBorder="1" applyAlignment="1" applyProtection="1">
      <alignment horizontal="left" vertical="center" wrapText="1"/>
    </xf>
    <xf numFmtId="0" fontId="5" fillId="2" borderId="11" xfId="0" applyNumberFormat="1" applyFont="1" applyFill="1" applyBorder="1" applyAlignment="1" applyProtection="1">
      <alignment horizontal="left" vertical="center" wrapText="1"/>
    </xf>
    <xf numFmtId="0" fontId="5" fillId="2" borderId="8" xfId="0" applyNumberFormat="1" applyFont="1" applyFill="1" applyBorder="1" applyAlignment="1" applyProtection="1">
      <alignment horizontal="left" vertical="center"/>
    </xf>
    <xf numFmtId="1" fontId="5" fillId="2" borderId="8" xfId="0" applyNumberFormat="1" applyFont="1" applyFill="1" applyBorder="1" applyAlignment="1" applyProtection="1">
      <alignment horizontal="left" vertical="center"/>
    </xf>
    <xf numFmtId="1" fontId="5" fillId="2" borderId="11" xfId="0" applyNumberFormat="1" applyFont="1" applyFill="1" applyBorder="1" applyAlignment="1" applyProtection="1">
      <alignment horizontal="left" vertical="center"/>
    </xf>
    <xf numFmtId="0" fontId="12" fillId="13" borderId="15" xfId="0" applyFont="1" applyFill="1" applyBorder="1" applyAlignment="1">
      <alignment horizontal="center" vertical="center" wrapText="1"/>
    </xf>
    <xf numFmtId="0" fontId="11" fillId="0" borderId="15" xfId="0" applyFont="1" applyBorder="1" applyAlignment="1">
      <alignment horizontal="center" vertical="center" wrapText="1"/>
    </xf>
    <xf numFmtId="0" fontId="12" fillId="13" borderId="12" xfId="0"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12" fillId="13" borderId="14" xfId="0" applyFont="1" applyFill="1" applyBorder="1" applyAlignment="1">
      <alignment horizontal="center" vertical="center" wrapText="1"/>
    </xf>
  </cellXfs>
  <cellStyles count="4">
    <cellStyle name="Comma" xfId="3" builtinId="3"/>
    <cellStyle name="Normal" xfId="0" builtinId="0"/>
    <cellStyle name="Normal 2" xfId="1" xr:uid="{00000000-0005-0000-0000-000002000000}"/>
    <cellStyle name="Normal 2 2" xfId="2" xr:uid="{00000000-0005-0000-0000-000003000000}"/>
  </cellStyles>
  <dxfs count="0"/>
  <tableStyles count="0" defaultTableStyle="TableStyleMedium2" defaultPivotStyle="PivotStyleLight16"/>
  <colors>
    <mruColors>
      <color rgb="FFFFFF99"/>
      <color rgb="FF4EE739"/>
      <color rgb="FF0066FF"/>
      <color rgb="FF0000FF"/>
      <color rgb="FFE5E12B"/>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417253</xdr:colOff>
      <xdr:row>0</xdr:row>
      <xdr:rowOff>131718</xdr:rowOff>
    </xdr:from>
    <xdr:to>
      <xdr:col>4</xdr:col>
      <xdr:colOff>358140</xdr:colOff>
      <xdr:row>3</xdr:row>
      <xdr:rowOff>102613</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9653" y="131718"/>
          <a:ext cx="2425007" cy="572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66675</xdr:colOff>
      <xdr:row>1</xdr:row>
      <xdr:rowOff>34634</xdr:rowOff>
    </xdr:from>
    <xdr:to>
      <xdr:col>3</xdr:col>
      <xdr:colOff>512275</xdr:colOff>
      <xdr:row>3</xdr:row>
      <xdr:rowOff>76775</xdr:rowOff>
    </xdr:to>
    <xdr:pic>
      <xdr:nvPicPr>
        <xdr:cNvPr id="3" name="Picture 2">
          <a:extLst>
            <a:ext uri="{FF2B5EF4-FFF2-40B4-BE49-F238E27FC236}">
              <a16:creationId xmlns:a16="http://schemas.microsoft.com/office/drawing/2014/main" id="{FF9019C9-27AB-4F62-85CF-C6E0FE24C4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5630" y="196270"/>
          <a:ext cx="1957188" cy="4502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66675</xdr:colOff>
      <xdr:row>1</xdr:row>
      <xdr:rowOff>34634</xdr:rowOff>
    </xdr:from>
    <xdr:to>
      <xdr:col>3</xdr:col>
      <xdr:colOff>512275</xdr:colOff>
      <xdr:row>3</xdr:row>
      <xdr:rowOff>76775</xdr:rowOff>
    </xdr:to>
    <xdr:pic>
      <xdr:nvPicPr>
        <xdr:cNvPr id="2" name="Picture 1">
          <a:extLst>
            <a:ext uri="{FF2B5EF4-FFF2-40B4-BE49-F238E27FC236}">
              <a16:creationId xmlns:a16="http://schemas.microsoft.com/office/drawing/2014/main" id="{DCEE68DC-33EF-4B82-9861-1485F43A9D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6289" y="192477"/>
          <a:ext cx="1936943" cy="45579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119146</xdr:colOff>
      <xdr:row>1</xdr:row>
      <xdr:rowOff>1038</xdr:rowOff>
    </xdr:from>
    <xdr:to>
      <xdr:col>6</xdr:col>
      <xdr:colOff>64423</xdr:colOff>
      <xdr:row>2</xdr:row>
      <xdr:rowOff>16740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546" y="159788"/>
          <a:ext cx="2136027" cy="4665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randy.stitt@aptiv.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29"/>
  </sheetPr>
  <dimension ref="A1:X427"/>
  <sheetViews>
    <sheetView showGridLines="0" zoomScale="73" zoomScaleNormal="73" workbookViewId="0"/>
  </sheetViews>
  <sheetFormatPr defaultColWidth="8.69140625" defaultRowHeight="12.45" x14ac:dyDescent="0.4"/>
  <cols>
    <col min="1" max="1" width="2.3046875" style="1" customWidth="1"/>
    <col min="2" max="2" width="9.3046875" style="26" bestFit="1" customWidth="1"/>
    <col min="3" max="3" width="15" style="17" customWidth="1"/>
    <col min="4" max="5" width="12" style="27" customWidth="1"/>
    <col min="6" max="7" width="2.69140625" style="28" customWidth="1"/>
    <col min="8" max="8" width="12.3828125" style="27" customWidth="1"/>
    <col min="9" max="10" width="2.69140625" style="28" customWidth="1"/>
    <col min="11" max="11" width="25.69140625" style="27" customWidth="1"/>
    <col min="12" max="12" width="2.69140625" style="28" customWidth="1"/>
    <col min="13" max="13" width="3.69140625" style="28" customWidth="1"/>
    <col min="14" max="14" width="14.69140625" style="1" customWidth="1"/>
    <col min="15" max="15" width="11" style="9" customWidth="1"/>
    <col min="16" max="16" width="11" style="28" customWidth="1"/>
    <col min="17" max="17" width="12.3046875" style="1" customWidth="1"/>
    <col min="18" max="18" width="11" style="28" customWidth="1"/>
    <col min="19" max="22" width="3.3046875" style="28" customWidth="1"/>
    <col min="23" max="23" width="2.3046875" style="1" customWidth="1"/>
    <col min="24" max="24" width="14.69140625" style="1" bestFit="1" customWidth="1"/>
    <col min="25" max="16384" width="8.69140625" style="1"/>
  </cols>
  <sheetData>
    <row r="1" spans="1:23" x14ac:dyDescent="0.4">
      <c r="A1" s="89"/>
      <c r="B1" s="89"/>
      <c r="C1" s="89"/>
      <c r="D1" s="89"/>
      <c r="E1" s="89"/>
      <c r="F1" s="89"/>
      <c r="G1" s="89"/>
      <c r="H1" s="89"/>
      <c r="I1" s="89"/>
      <c r="J1" s="89"/>
      <c r="K1" s="164"/>
      <c r="L1" s="89"/>
      <c r="M1" s="89"/>
      <c r="N1" s="89"/>
      <c r="O1" s="89"/>
      <c r="P1" s="179"/>
      <c r="Q1" s="89"/>
      <c r="R1" s="179"/>
      <c r="S1" s="89"/>
      <c r="T1" s="89"/>
      <c r="U1" s="89"/>
      <c r="V1" s="89"/>
      <c r="W1" s="177"/>
    </row>
    <row r="2" spans="1:23" ht="20.149999999999999" x14ac:dyDescent="0.4">
      <c r="A2" s="89"/>
      <c r="B2" s="174"/>
      <c r="C2" s="170"/>
      <c r="D2" s="67"/>
      <c r="E2" s="80"/>
      <c r="F2" s="80"/>
      <c r="G2" s="80" t="s">
        <v>0</v>
      </c>
      <c r="H2" s="80"/>
      <c r="I2" s="80"/>
      <c r="J2" s="80"/>
      <c r="K2" s="80"/>
      <c r="L2" s="80"/>
      <c r="M2" s="80"/>
      <c r="N2" s="80"/>
      <c r="O2" s="80"/>
      <c r="P2" s="80"/>
      <c r="Q2" s="68"/>
      <c r="R2" s="69"/>
      <c r="S2" s="69"/>
      <c r="T2" s="69"/>
      <c r="U2" s="69"/>
      <c r="V2" s="70"/>
      <c r="W2" s="178"/>
    </row>
    <row r="3" spans="1:23" x14ac:dyDescent="0.4">
      <c r="A3" s="89"/>
      <c r="B3" s="176"/>
      <c r="C3" s="136"/>
      <c r="D3" s="136"/>
      <c r="E3" s="72"/>
      <c r="F3" s="73"/>
      <c r="G3" s="73"/>
      <c r="H3" s="72"/>
      <c r="I3" s="73"/>
      <c r="J3" s="73"/>
      <c r="K3" s="72"/>
      <c r="L3" s="73"/>
      <c r="M3" s="73"/>
      <c r="N3" s="74"/>
      <c r="O3" s="74"/>
      <c r="P3" s="73"/>
      <c r="Q3" s="74"/>
      <c r="R3" s="73"/>
      <c r="S3" s="73"/>
      <c r="T3" s="73"/>
      <c r="U3" s="73"/>
      <c r="V3" s="75"/>
      <c r="W3" s="178"/>
    </row>
    <row r="4" spans="1:23" x14ac:dyDescent="0.4">
      <c r="A4" s="89"/>
      <c r="B4" s="174"/>
      <c r="C4" s="256"/>
      <c r="D4" s="256"/>
      <c r="E4" s="223"/>
      <c r="F4" s="69"/>
      <c r="G4" s="69"/>
      <c r="H4" s="223"/>
      <c r="I4" s="88"/>
      <c r="J4" s="88"/>
      <c r="K4" s="165"/>
      <c r="L4" s="277" t="s">
        <v>1</v>
      </c>
      <c r="M4" s="278"/>
      <c r="N4" s="167"/>
      <c r="O4" s="168"/>
      <c r="P4" s="281" t="s">
        <v>2</v>
      </c>
      <c r="Q4" s="282"/>
      <c r="R4" s="282"/>
      <c r="S4" s="282"/>
      <c r="T4" s="282"/>
      <c r="U4" s="282"/>
      <c r="V4" s="70"/>
      <c r="W4" s="178"/>
    </row>
    <row r="5" spans="1:23" x14ac:dyDescent="0.4">
      <c r="A5" s="89"/>
      <c r="B5" s="175"/>
      <c r="C5" s="171"/>
      <c r="D5" s="72"/>
      <c r="E5" s="87" t="s">
        <v>3</v>
      </c>
      <c r="F5" s="81"/>
      <c r="G5" s="73"/>
      <c r="H5" s="87" t="s">
        <v>4</v>
      </c>
      <c r="I5" s="84" t="s">
        <v>5</v>
      </c>
      <c r="J5" s="160"/>
      <c r="K5" s="166"/>
      <c r="L5" s="279"/>
      <c r="M5" s="280"/>
      <c r="N5" s="226" t="str">
        <f>IF(HEADER!$D$24="","",HEADER!$D$24)</f>
        <v>96</v>
      </c>
      <c r="O5" s="169"/>
      <c r="P5" s="283" t="str">
        <f>IF(HEADER!$D$16="","",HEADER!$D$16)</f>
        <v xml:space="preserve">Don Super  </v>
      </c>
      <c r="Q5" s="246"/>
      <c r="R5" s="246"/>
      <c r="S5" s="246"/>
      <c r="T5" s="246"/>
      <c r="U5" s="246"/>
      <c r="V5" s="76"/>
      <c r="W5" s="178"/>
    </row>
    <row r="6" spans="1:23" x14ac:dyDescent="0.4">
      <c r="A6" s="89"/>
      <c r="B6" s="266" t="s">
        <v>6</v>
      </c>
      <c r="C6" s="267"/>
      <c r="D6" s="267"/>
      <c r="E6" s="86" t="s">
        <v>7</v>
      </c>
      <c r="F6" s="81"/>
      <c r="G6" s="85"/>
      <c r="H6" s="87" t="s">
        <v>8</v>
      </c>
      <c r="I6" s="84" t="s">
        <v>5</v>
      </c>
      <c r="J6" s="160"/>
      <c r="K6" s="166"/>
      <c r="L6" s="261" t="s">
        <v>9</v>
      </c>
      <c r="M6" s="262"/>
      <c r="N6" s="197"/>
      <c r="O6" s="116" t="s">
        <v>10</v>
      </c>
      <c r="P6" s="224" t="s">
        <v>11</v>
      </c>
      <c r="Q6" s="68"/>
      <c r="R6" s="69"/>
      <c r="S6" s="69"/>
      <c r="T6" s="69"/>
      <c r="U6" s="69"/>
      <c r="V6" s="70"/>
      <c r="W6" s="178"/>
    </row>
    <row r="7" spans="1:23" x14ac:dyDescent="0.4">
      <c r="A7" s="89"/>
      <c r="B7" s="176"/>
      <c r="C7" s="26"/>
      <c r="D7" s="198"/>
      <c r="E7" s="82"/>
      <c r="F7" s="83"/>
      <c r="G7" s="83"/>
      <c r="H7" s="82"/>
      <c r="I7" s="83"/>
      <c r="J7" s="73"/>
      <c r="K7" s="72"/>
      <c r="L7" s="284" t="s">
        <v>12</v>
      </c>
      <c r="M7" s="285"/>
      <c r="N7" s="286"/>
      <c r="O7" s="229"/>
      <c r="P7" s="287" t="str">
        <f>IF(HEADER!D17="","",HEADER!D17)</f>
        <v>2019 Stamping PFMEA</v>
      </c>
      <c r="Q7" s="288"/>
      <c r="R7" s="288"/>
      <c r="S7" s="288"/>
      <c r="T7" s="288"/>
      <c r="U7" s="288"/>
      <c r="V7" s="289"/>
      <c r="W7" s="178"/>
    </row>
    <row r="8" spans="1:23" x14ac:dyDescent="0.4">
      <c r="A8" s="89"/>
      <c r="B8" s="264" t="s">
        <v>13</v>
      </c>
      <c r="C8" s="265"/>
      <c r="D8" s="77"/>
      <c r="E8" s="96" t="s">
        <v>14</v>
      </c>
      <c r="F8" s="70"/>
      <c r="G8" s="223" t="s">
        <v>15</v>
      </c>
      <c r="H8" s="223"/>
      <c r="I8" s="69"/>
      <c r="J8" s="69"/>
      <c r="K8" s="77"/>
      <c r="L8" s="222" t="s">
        <v>16</v>
      </c>
      <c r="M8" s="105"/>
      <c r="N8" s="106"/>
      <c r="O8" s="68"/>
      <c r="P8" s="69"/>
      <c r="Q8" s="116" t="s">
        <v>17</v>
      </c>
      <c r="R8" s="225"/>
      <c r="S8" s="69"/>
      <c r="T8" s="69"/>
      <c r="U8" s="69"/>
      <c r="V8" s="70"/>
      <c r="W8" s="178"/>
    </row>
    <row r="9" spans="1:23" x14ac:dyDescent="0.4">
      <c r="A9" s="89"/>
      <c r="B9" s="176"/>
      <c r="C9" s="245" t="str">
        <f>IF(HEADER!D7="","",HEADER!D7)</f>
        <v>Multiple</v>
      </c>
      <c r="D9" s="245"/>
      <c r="E9" s="141" t="str">
        <f>IF(HEADER!D8="","",HEADER!D8)</f>
        <v>Multiple</v>
      </c>
      <c r="F9" s="76"/>
      <c r="G9" s="268" t="str">
        <f>IF(HEADER!$D$10="","",HEADER!$D$10)</f>
        <v>Jeff Janis, Mike Ellsworth</v>
      </c>
      <c r="H9" s="269"/>
      <c r="I9" s="269"/>
      <c r="J9" s="269"/>
      <c r="K9" s="269"/>
      <c r="L9" s="270" t="str">
        <f>IF(HEADER!$D$12="","",HEADER!$D$12)</f>
        <v>Ken Brough</v>
      </c>
      <c r="M9" s="271"/>
      <c r="N9" s="271"/>
      <c r="O9" s="271"/>
      <c r="P9" s="272"/>
      <c r="Q9" s="273" t="str">
        <f>IF(HEADER!$D$14="","",HEADER!$D$14)</f>
        <v>330-306-4035</v>
      </c>
      <c r="R9" s="274"/>
      <c r="S9" s="275"/>
      <c r="T9" s="275"/>
      <c r="U9" s="275"/>
      <c r="V9" s="276"/>
      <c r="W9" s="178"/>
    </row>
    <row r="10" spans="1:23" x14ac:dyDescent="0.4">
      <c r="A10" s="89"/>
      <c r="B10" s="254" t="s">
        <v>18</v>
      </c>
      <c r="C10" s="255"/>
      <c r="D10" s="77"/>
      <c r="E10" s="71"/>
      <c r="F10" s="70"/>
      <c r="G10" s="223" t="s">
        <v>19</v>
      </c>
      <c r="H10" s="106"/>
      <c r="I10" s="69"/>
      <c r="J10" s="69"/>
      <c r="K10" s="77"/>
      <c r="L10" s="222" t="s">
        <v>20</v>
      </c>
      <c r="M10" s="69"/>
      <c r="N10" s="106"/>
      <c r="O10" s="68"/>
      <c r="P10" s="70"/>
      <c r="Q10" s="116" t="s">
        <v>21</v>
      </c>
      <c r="R10" s="225"/>
      <c r="S10" s="69"/>
      <c r="T10" s="69"/>
      <c r="U10" s="69"/>
      <c r="V10" s="70"/>
      <c r="W10" s="178"/>
    </row>
    <row r="11" spans="1:23" x14ac:dyDescent="0.4">
      <c r="A11" s="89"/>
      <c r="B11" s="176"/>
      <c r="C11" s="274" t="str">
        <f>IF(HEADER!D9="","",HEADER!D9)</f>
        <v>Multiple</v>
      </c>
      <c r="D11" s="274"/>
      <c r="E11" s="229"/>
      <c r="F11" s="76"/>
      <c r="G11" s="257">
        <f>IF(HEADER!$D$15="","",HEADER!$D$15)</f>
        <v>43130</v>
      </c>
      <c r="H11" s="285"/>
      <c r="I11" s="285"/>
      <c r="J11" s="285"/>
      <c r="K11" s="285"/>
      <c r="L11" s="257">
        <f>IF(HEADER!$D$19="","",HEADER!$D$19)</f>
        <v>42371</v>
      </c>
      <c r="M11" s="259"/>
      <c r="N11" s="259"/>
      <c r="O11" s="259"/>
      <c r="P11" s="260"/>
      <c r="Q11" s="257">
        <f>IF(HEADER!$D$20="","",HEADER!$D$20)</f>
        <v>44441</v>
      </c>
      <c r="R11" s="258"/>
      <c r="S11" s="259"/>
      <c r="T11" s="259"/>
      <c r="U11" s="259"/>
      <c r="V11" s="260"/>
      <c r="W11" s="178"/>
    </row>
    <row r="12" spans="1:23" x14ac:dyDescent="0.4">
      <c r="A12" s="89"/>
      <c r="B12" s="252" t="s">
        <v>22</v>
      </c>
      <c r="C12" s="253"/>
      <c r="D12" s="292" t="str">
        <f>IF(HEADER!$D$33="","",HEADER!D33)</f>
        <v>Tool Design Flow 4: J. Janis (supv), R. Driver, R. Carter, J. Carney. Comp Engineering: S. Shemitz. Flow 5: M. Ellsworth (supv), R. Lorenzi, M. Hritz, M. Kelly, T. Tatebe, G. Uzarski, D. Everitt, T. Henry. PC: M. Anderson. Mfg: D. Amato</v>
      </c>
      <c r="E12" s="292"/>
      <c r="F12" s="292"/>
      <c r="G12" s="292"/>
      <c r="H12" s="292"/>
      <c r="I12" s="292"/>
      <c r="J12" s="292"/>
      <c r="K12" s="292"/>
      <c r="L12" s="292"/>
      <c r="M12" s="292"/>
      <c r="N12" s="292"/>
      <c r="O12" s="292"/>
      <c r="P12" s="292"/>
      <c r="Q12" s="292"/>
      <c r="R12" s="292"/>
      <c r="S12" s="292"/>
      <c r="T12" s="292"/>
      <c r="U12" s="292"/>
      <c r="V12" s="293"/>
      <c r="W12" s="178"/>
    </row>
    <row r="13" spans="1:23" x14ac:dyDescent="0.4">
      <c r="A13" s="89"/>
      <c r="B13" s="250" t="s">
        <v>23</v>
      </c>
      <c r="C13" s="251"/>
      <c r="D13" s="249" t="str">
        <f>IF(HEADER!$D$29="","",HEADER!$D$29)</f>
        <v>John Kountz (Supervisor)</v>
      </c>
      <c r="E13" s="249"/>
      <c r="F13" s="249"/>
      <c r="G13" s="249"/>
      <c r="H13" s="249"/>
      <c r="I13" s="249"/>
      <c r="J13" s="249"/>
      <c r="K13" s="290" t="s">
        <v>24</v>
      </c>
      <c r="L13" s="290"/>
      <c r="M13" s="290"/>
      <c r="N13" s="246" t="str">
        <f>IF(HEADER!D30="","",HEADER!D30)</f>
        <v>P. Cary (Plant Mgr.), S. Keto (Lean Mgr.)</v>
      </c>
      <c r="O13" s="246"/>
      <c r="P13" s="246"/>
      <c r="Q13" s="246"/>
      <c r="R13" s="180"/>
      <c r="S13" s="172"/>
      <c r="T13" s="172"/>
      <c r="U13" s="172"/>
      <c r="V13" s="75"/>
      <c r="W13" s="178"/>
    </row>
    <row r="14" spans="1:23" x14ac:dyDescent="0.4">
      <c r="A14" s="89"/>
      <c r="B14" s="250" t="s">
        <v>25</v>
      </c>
      <c r="C14" s="251"/>
      <c r="D14" s="249" t="str">
        <f>IF(HEADER!$D$11="","",HEADER!$D$11)</f>
        <v>Mike Ellsworth (Supervisor)</v>
      </c>
      <c r="E14" s="249"/>
      <c r="F14" s="249"/>
      <c r="G14" s="249"/>
      <c r="H14" s="249"/>
      <c r="I14" s="249"/>
      <c r="J14" s="249"/>
      <c r="K14" s="263" t="s">
        <v>26</v>
      </c>
      <c r="L14" s="263"/>
      <c r="M14" s="263"/>
      <c r="N14" s="247" t="str">
        <f>IF(HEADER!D31="","",HEADER!D31)</f>
        <v>Randy Stitt (Quality Systems Engineering)</v>
      </c>
      <c r="O14" s="247"/>
      <c r="P14" s="247"/>
      <c r="Q14" s="247"/>
      <c r="R14" s="247"/>
      <c r="S14" s="247"/>
      <c r="T14" s="247"/>
      <c r="U14" s="247"/>
      <c r="V14" s="248"/>
      <c r="W14" s="178"/>
    </row>
    <row r="15" spans="1:23" x14ac:dyDescent="0.4">
      <c r="A15" s="89"/>
      <c r="B15" s="176"/>
      <c r="C15" s="173"/>
      <c r="D15" s="246"/>
      <c r="E15" s="246"/>
      <c r="F15" s="246"/>
      <c r="G15" s="246"/>
      <c r="H15" s="246"/>
      <c r="I15" s="246"/>
      <c r="J15" s="246"/>
      <c r="K15" s="291" t="s">
        <v>27</v>
      </c>
      <c r="L15" s="291"/>
      <c r="M15" s="291"/>
      <c r="N15" s="78" t="str">
        <f>IF(HEADER!D32="","",HEADER!D32)</f>
        <v>Don Super (Quality Systems Supervisor)</v>
      </c>
      <c r="O15" s="79"/>
      <c r="P15" s="227"/>
      <c r="Q15" s="79"/>
      <c r="R15" s="181"/>
      <c r="S15" s="221"/>
      <c r="T15" s="221"/>
      <c r="U15" s="221"/>
      <c r="V15" s="76"/>
      <c r="W15" s="178"/>
    </row>
    <row r="16" spans="1:23" ht="52.3" x14ac:dyDescent="0.4">
      <c r="A16" s="89"/>
      <c r="B16" s="228" t="s">
        <v>28</v>
      </c>
      <c r="C16" s="228" t="s">
        <v>29</v>
      </c>
      <c r="D16" s="2" t="s">
        <v>30</v>
      </c>
      <c r="E16" s="2" t="s">
        <v>31</v>
      </c>
      <c r="F16" s="3" t="s">
        <v>32</v>
      </c>
      <c r="G16" s="3" t="s">
        <v>33</v>
      </c>
      <c r="H16" s="2" t="s">
        <v>34</v>
      </c>
      <c r="I16" s="3" t="s">
        <v>35</v>
      </c>
      <c r="J16" s="3" t="s">
        <v>36</v>
      </c>
      <c r="K16" s="2" t="s">
        <v>37</v>
      </c>
      <c r="L16" s="3" t="s">
        <v>38</v>
      </c>
      <c r="M16" s="3" t="s">
        <v>1</v>
      </c>
      <c r="N16" s="2" t="s">
        <v>39</v>
      </c>
      <c r="O16" s="2" t="s">
        <v>40</v>
      </c>
      <c r="P16" s="2" t="s">
        <v>41</v>
      </c>
      <c r="Q16" s="228" t="s">
        <v>42</v>
      </c>
      <c r="R16" s="228" t="s">
        <v>43</v>
      </c>
      <c r="S16" s="3" t="s">
        <v>32</v>
      </c>
      <c r="T16" s="3" t="s">
        <v>35</v>
      </c>
      <c r="U16" s="3" t="s">
        <v>44</v>
      </c>
      <c r="V16" s="3" t="s">
        <v>1</v>
      </c>
      <c r="W16" s="89"/>
    </row>
    <row r="17" spans="1:23" s="9" customFormat="1" ht="61.75" x14ac:dyDescent="0.4">
      <c r="A17" s="89"/>
      <c r="B17" s="103">
        <v>0.10100000000000001</v>
      </c>
      <c r="C17" s="10" t="str">
        <f>PFD!$G$17</f>
        <v>Material Receiving and Storage</v>
      </c>
      <c r="D17" s="11" t="s">
        <v>45</v>
      </c>
      <c r="E17" s="44" t="s">
        <v>46</v>
      </c>
      <c r="F17" s="4">
        <v>4</v>
      </c>
      <c r="G17" s="5"/>
      <c r="H17" s="5" t="s">
        <v>47</v>
      </c>
      <c r="I17" s="4">
        <v>1</v>
      </c>
      <c r="J17" s="4" t="s">
        <v>48</v>
      </c>
      <c r="K17" s="14" t="s">
        <v>49</v>
      </c>
      <c r="L17" s="6">
        <v>7</v>
      </c>
      <c r="M17" s="7">
        <f t="shared" ref="M17:M55" si="0">IF(F17+I17+L17,F17*I17*L17,"")</f>
        <v>28</v>
      </c>
      <c r="N17" s="182" t="str">
        <f t="shared" ref="N17:N30" si="1">IF(D17="","","None")</f>
        <v>None</v>
      </c>
      <c r="O17" s="45" t="s">
        <v>50</v>
      </c>
      <c r="P17" s="184" t="s">
        <v>50</v>
      </c>
      <c r="Q17" s="45"/>
      <c r="R17" s="184"/>
      <c r="S17" s="8"/>
      <c r="T17" s="8"/>
      <c r="U17" s="8"/>
      <c r="V17" s="7" t="str">
        <f t="shared" ref="V17:V55" si="2">IF(S17+T17+U17,S17*T17*U17,"")</f>
        <v/>
      </c>
      <c r="W17" s="89"/>
    </row>
    <row r="18" spans="1:23" s="9" customFormat="1" ht="72" x14ac:dyDescent="0.4">
      <c r="A18" s="89"/>
      <c r="B18" s="103">
        <v>0.10199999999999999</v>
      </c>
      <c r="C18" s="10" t="str">
        <f>PFD!$G$17</f>
        <v>Material Receiving and Storage</v>
      </c>
      <c r="D18" s="11" t="s">
        <v>45</v>
      </c>
      <c r="E18" s="44" t="s">
        <v>51</v>
      </c>
      <c r="F18" s="4">
        <v>4</v>
      </c>
      <c r="G18" s="5"/>
      <c r="H18" s="5" t="s">
        <v>52</v>
      </c>
      <c r="I18" s="42">
        <v>1</v>
      </c>
      <c r="J18" s="42" t="s">
        <v>48</v>
      </c>
      <c r="K18" s="10" t="s">
        <v>53</v>
      </c>
      <c r="L18" s="6">
        <v>7</v>
      </c>
      <c r="M18" s="7">
        <f t="shared" ref="M18" si="3">IF(F18+I18+L18,F18*I18*L18,"")</f>
        <v>28</v>
      </c>
      <c r="N18" s="182" t="str">
        <f t="shared" ref="N18" si="4">IF(D18="","","None")</f>
        <v>None</v>
      </c>
      <c r="O18" s="45" t="s">
        <v>50</v>
      </c>
      <c r="P18" s="184" t="s">
        <v>50</v>
      </c>
      <c r="Q18" s="45"/>
      <c r="R18" s="184"/>
      <c r="S18" s="8"/>
      <c r="T18" s="8"/>
      <c r="U18" s="8"/>
      <c r="V18" s="7" t="str">
        <f t="shared" ref="V18" si="5">IF(S18+T18+U18,S18*T18*U18,"")</f>
        <v/>
      </c>
      <c r="W18" s="89"/>
    </row>
    <row r="19" spans="1:23" s="9" customFormat="1" ht="51.45" x14ac:dyDescent="0.4">
      <c r="A19" s="89"/>
      <c r="B19" s="103">
        <v>0.10299999999999999</v>
      </c>
      <c r="C19" s="10" t="str">
        <f>PFD!$G$17</f>
        <v>Material Receiving and Storage</v>
      </c>
      <c r="D19" s="11" t="s">
        <v>54</v>
      </c>
      <c r="E19" s="44" t="s">
        <v>55</v>
      </c>
      <c r="F19" s="4">
        <v>4</v>
      </c>
      <c r="G19" s="5"/>
      <c r="H19" s="5" t="s">
        <v>56</v>
      </c>
      <c r="I19" s="4">
        <v>1</v>
      </c>
      <c r="J19" s="4" t="s">
        <v>48</v>
      </c>
      <c r="K19" s="14" t="s">
        <v>57</v>
      </c>
      <c r="L19" s="6">
        <v>6</v>
      </c>
      <c r="M19" s="7">
        <f t="shared" ref="M19:M20" si="6">IF(F19+I19+L19,F19*I19*L19,"")</f>
        <v>24</v>
      </c>
      <c r="N19" s="182" t="str">
        <f t="shared" ref="N19:N20" si="7">IF(D19="","","None")</f>
        <v>None</v>
      </c>
      <c r="O19" s="45" t="s">
        <v>50</v>
      </c>
      <c r="P19" s="184" t="s">
        <v>50</v>
      </c>
      <c r="Q19" s="45"/>
      <c r="R19" s="184"/>
      <c r="S19" s="8"/>
      <c r="T19" s="8"/>
      <c r="U19" s="8"/>
      <c r="V19" s="7" t="str">
        <f t="shared" ref="V19:V20" si="8">IF(S19+T19+U19,S19*T19*U19,"")</f>
        <v/>
      </c>
      <c r="W19" s="89"/>
    </row>
    <row r="20" spans="1:23" s="9" customFormat="1" ht="51.45" x14ac:dyDescent="0.4">
      <c r="A20" s="89"/>
      <c r="B20" s="103">
        <v>0.104</v>
      </c>
      <c r="C20" s="10" t="str">
        <f>PFD!$G$17</f>
        <v>Material Receiving and Storage</v>
      </c>
      <c r="D20" s="11" t="s">
        <v>54</v>
      </c>
      <c r="E20" s="44" t="s">
        <v>55</v>
      </c>
      <c r="F20" s="4">
        <v>4</v>
      </c>
      <c r="G20" s="5"/>
      <c r="H20" s="5" t="s">
        <v>58</v>
      </c>
      <c r="I20" s="4">
        <v>1</v>
      </c>
      <c r="J20" s="4" t="s">
        <v>48</v>
      </c>
      <c r="K20" s="14" t="s">
        <v>59</v>
      </c>
      <c r="L20" s="6">
        <v>7</v>
      </c>
      <c r="M20" s="7">
        <f t="shared" si="6"/>
        <v>28</v>
      </c>
      <c r="N20" s="182" t="str">
        <f t="shared" si="7"/>
        <v>None</v>
      </c>
      <c r="O20" s="45" t="s">
        <v>50</v>
      </c>
      <c r="P20" s="184" t="s">
        <v>50</v>
      </c>
      <c r="Q20" s="45"/>
      <c r="R20" s="184"/>
      <c r="S20" s="8"/>
      <c r="T20" s="8"/>
      <c r="U20" s="8"/>
      <c r="V20" s="7" t="str">
        <f t="shared" si="8"/>
        <v/>
      </c>
      <c r="W20" s="89"/>
    </row>
    <row r="21" spans="1:23" s="9" customFormat="1" ht="41.15" x14ac:dyDescent="0.4">
      <c r="A21" s="89"/>
      <c r="B21" s="103">
        <v>0.105</v>
      </c>
      <c r="C21" s="10" t="str">
        <f>PFD!$G$17</f>
        <v>Material Receiving and Storage</v>
      </c>
      <c r="D21" s="11" t="s">
        <v>60</v>
      </c>
      <c r="E21" s="44" t="s">
        <v>61</v>
      </c>
      <c r="F21" s="4">
        <v>4</v>
      </c>
      <c r="G21" s="5"/>
      <c r="H21" s="5" t="s">
        <v>62</v>
      </c>
      <c r="I21" s="4">
        <v>1</v>
      </c>
      <c r="J21" s="4" t="s">
        <v>48</v>
      </c>
      <c r="K21" s="14" t="s">
        <v>63</v>
      </c>
      <c r="L21" s="6">
        <v>2</v>
      </c>
      <c r="M21" s="7">
        <f t="shared" ref="M21:M23" si="9">IF(F21+I21+L21,F21*I21*L21,"")</f>
        <v>8</v>
      </c>
      <c r="N21" s="182" t="str">
        <f t="shared" ref="N21:N23" si="10">IF(D21="","","None")</f>
        <v>None</v>
      </c>
      <c r="O21" s="45" t="s">
        <v>50</v>
      </c>
      <c r="P21" s="184" t="s">
        <v>50</v>
      </c>
      <c r="Q21" s="45"/>
      <c r="R21" s="184"/>
      <c r="S21" s="8"/>
      <c r="T21" s="8"/>
      <c r="U21" s="8"/>
      <c r="V21" s="7" t="str">
        <f t="shared" ref="V21:V23" si="11">IF(S21+T21+U21,S21*T21*U21,"")</f>
        <v/>
      </c>
      <c r="W21" s="89"/>
    </row>
    <row r="22" spans="1:23" s="9" customFormat="1" ht="41.15" x14ac:dyDescent="0.4">
      <c r="A22" s="89"/>
      <c r="B22" s="103">
        <v>0.106</v>
      </c>
      <c r="C22" s="10" t="str">
        <f>PFD!$G$17</f>
        <v>Material Receiving and Storage</v>
      </c>
      <c r="D22" s="11" t="s">
        <v>64</v>
      </c>
      <c r="E22" s="44" t="s">
        <v>61</v>
      </c>
      <c r="F22" s="4">
        <v>4</v>
      </c>
      <c r="G22" s="5"/>
      <c r="H22" s="5" t="s">
        <v>65</v>
      </c>
      <c r="I22" s="4">
        <v>1</v>
      </c>
      <c r="J22" s="4" t="s">
        <v>48</v>
      </c>
      <c r="K22" s="14" t="s">
        <v>66</v>
      </c>
      <c r="L22" s="6">
        <v>2</v>
      </c>
      <c r="M22" s="7">
        <f t="shared" si="9"/>
        <v>8</v>
      </c>
      <c r="N22" s="182" t="str">
        <f t="shared" si="10"/>
        <v>None</v>
      </c>
      <c r="O22" s="45" t="s">
        <v>50</v>
      </c>
      <c r="P22" s="184" t="s">
        <v>50</v>
      </c>
      <c r="Q22" s="45"/>
      <c r="R22" s="184"/>
      <c r="S22" s="8"/>
      <c r="T22" s="8"/>
      <c r="U22" s="8"/>
      <c r="V22" s="7" t="str">
        <f t="shared" si="11"/>
        <v/>
      </c>
      <c r="W22" s="89"/>
    </row>
    <row r="23" spans="1:23" s="9" customFormat="1" ht="61.75" x14ac:dyDescent="0.4">
      <c r="A23" s="89"/>
      <c r="B23" s="103">
        <v>0.107</v>
      </c>
      <c r="C23" s="10" t="str">
        <f>PFD!$G$17</f>
        <v>Material Receiving and Storage</v>
      </c>
      <c r="D23" s="11" t="s">
        <v>67</v>
      </c>
      <c r="E23" s="44" t="s">
        <v>68</v>
      </c>
      <c r="F23" s="4">
        <v>8</v>
      </c>
      <c r="G23" s="5"/>
      <c r="H23" s="5" t="s">
        <v>69</v>
      </c>
      <c r="I23" s="4">
        <v>1</v>
      </c>
      <c r="J23" s="4" t="s">
        <v>48</v>
      </c>
      <c r="K23" s="14" t="s">
        <v>70</v>
      </c>
      <c r="L23" s="6">
        <v>5</v>
      </c>
      <c r="M23" s="7">
        <f t="shared" si="9"/>
        <v>40</v>
      </c>
      <c r="N23" s="182" t="str">
        <f t="shared" si="10"/>
        <v>None</v>
      </c>
      <c r="O23" s="45" t="s">
        <v>50</v>
      </c>
      <c r="P23" s="184" t="s">
        <v>50</v>
      </c>
      <c r="Q23" s="45"/>
      <c r="R23" s="184"/>
      <c r="S23" s="8"/>
      <c r="T23" s="8"/>
      <c r="U23" s="8"/>
      <c r="V23" s="7" t="str">
        <f t="shared" si="11"/>
        <v/>
      </c>
      <c r="W23" s="89"/>
    </row>
    <row r="24" spans="1:23" s="9" customFormat="1" ht="41.15" x14ac:dyDescent="0.4">
      <c r="A24" s="89"/>
      <c r="B24" s="103">
        <v>10.101000000000001</v>
      </c>
      <c r="C24" s="10" t="str">
        <f>PFD!$G$19</f>
        <v>Clear Last Run Material. Setup Next Material.</v>
      </c>
      <c r="D24" s="11" t="s">
        <v>71</v>
      </c>
      <c r="E24" s="44" t="s">
        <v>72</v>
      </c>
      <c r="F24" s="4">
        <v>2</v>
      </c>
      <c r="G24" s="5"/>
      <c r="H24" s="5" t="s">
        <v>73</v>
      </c>
      <c r="I24" s="4">
        <v>1</v>
      </c>
      <c r="J24" s="4" t="s">
        <v>74</v>
      </c>
      <c r="K24" s="14" t="s">
        <v>75</v>
      </c>
      <c r="L24" s="6">
        <v>4</v>
      </c>
      <c r="M24" s="7">
        <f t="shared" ref="M24" si="12">IF(F24+I24+L24,F24*I24*L24,"")</f>
        <v>8</v>
      </c>
      <c r="N24" s="182" t="str">
        <f t="shared" ref="N24" si="13">IF(D24="","","None")</f>
        <v>None</v>
      </c>
      <c r="O24" s="45" t="s">
        <v>50</v>
      </c>
      <c r="P24" s="184" t="s">
        <v>50</v>
      </c>
      <c r="Q24" s="45"/>
      <c r="R24" s="184"/>
      <c r="S24" s="8"/>
      <c r="T24" s="8"/>
      <c r="U24" s="8"/>
      <c r="V24" s="7" t="str">
        <f t="shared" ref="V24" si="14">IF(S24+T24+U24,S24*T24*U24,"")</f>
        <v/>
      </c>
      <c r="W24" s="89"/>
    </row>
    <row r="25" spans="1:23" s="9" customFormat="1" ht="72" x14ac:dyDescent="0.4">
      <c r="A25" s="89"/>
      <c r="B25" s="12">
        <v>10.103999999999999</v>
      </c>
      <c r="C25" s="10" t="str">
        <f>PFD!$G$19</f>
        <v>Clear Last Run Material. Setup Next Material.</v>
      </c>
      <c r="D25" s="11" t="s">
        <v>76</v>
      </c>
      <c r="E25" s="44" t="s">
        <v>77</v>
      </c>
      <c r="F25" s="4">
        <v>8</v>
      </c>
      <c r="G25" s="5"/>
      <c r="H25" s="5" t="s">
        <v>78</v>
      </c>
      <c r="I25" s="4">
        <v>2</v>
      </c>
      <c r="J25" s="4" t="s">
        <v>74</v>
      </c>
      <c r="K25" s="14" t="s">
        <v>79</v>
      </c>
      <c r="L25" s="6">
        <v>7</v>
      </c>
      <c r="M25" s="7">
        <f t="shared" si="0"/>
        <v>112</v>
      </c>
      <c r="N25" s="182" t="s">
        <v>80</v>
      </c>
      <c r="O25" s="45" t="s">
        <v>81</v>
      </c>
      <c r="P25" s="184">
        <v>43371</v>
      </c>
      <c r="Q25" s="45" t="s">
        <v>82</v>
      </c>
      <c r="R25" s="184">
        <v>43371</v>
      </c>
      <c r="S25" s="8" t="s">
        <v>83</v>
      </c>
      <c r="T25" s="8" t="s">
        <v>12</v>
      </c>
      <c r="U25" s="8" t="s">
        <v>84</v>
      </c>
      <c r="V25" s="7">
        <f t="shared" si="2"/>
        <v>56</v>
      </c>
      <c r="W25" s="89"/>
    </row>
    <row r="26" spans="1:23" s="9" customFormat="1" ht="51.45" x14ac:dyDescent="0.4">
      <c r="A26" s="89"/>
      <c r="B26" s="12">
        <v>10.106999999999999</v>
      </c>
      <c r="C26" s="10" t="str">
        <f>PFD!$G$19</f>
        <v>Clear Last Run Material. Setup Next Material.</v>
      </c>
      <c r="D26" s="11" t="s">
        <v>85</v>
      </c>
      <c r="E26" s="44" t="s">
        <v>72</v>
      </c>
      <c r="F26" s="4">
        <v>2</v>
      </c>
      <c r="G26" s="13"/>
      <c r="H26" s="14" t="s">
        <v>86</v>
      </c>
      <c r="I26" s="4">
        <v>1</v>
      </c>
      <c r="J26" s="4" t="s">
        <v>74</v>
      </c>
      <c r="K26" s="14" t="s">
        <v>87</v>
      </c>
      <c r="L26" s="6">
        <v>4</v>
      </c>
      <c r="M26" s="7">
        <f t="shared" si="0"/>
        <v>8</v>
      </c>
      <c r="N26" s="182" t="str">
        <f t="shared" si="1"/>
        <v>None</v>
      </c>
      <c r="O26" s="45" t="s">
        <v>50</v>
      </c>
      <c r="P26" s="184" t="s">
        <v>50</v>
      </c>
      <c r="Q26" s="45"/>
      <c r="R26" s="184"/>
      <c r="S26" s="8"/>
      <c r="T26" s="8"/>
      <c r="U26" s="8"/>
      <c r="V26" s="7" t="str">
        <f t="shared" si="2"/>
        <v/>
      </c>
      <c r="W26" s="89"/>
    </row>
    <row r="27" spans="1:23" s="9" customFormat="1" ht="51.45" x14ac:dyDescent="0.4">
      <c r="A27" s="89"/>
      <c r="B27" s="12">
        <v>10.11</v>
      </c>
      <c r="C27" s="10" t="str">
        <f>PFD!$G$19</f>
        <v>Clear Last Run Material. Setup Next Material.</v>
      </c>
      <c r="D27" s="11" t="s">
        <v>85</v>
      </c>
      <c r="E27" s="44" t="s">
        <v>72</v>
      </c>
      <c r="F27" s="4">
        <v>2</v>
      </c>
      <c r="G27" s="5"/>
      <c r="H27" s="5" t="s">
        <v>88</v>
      </c>
      <c r="I27" s="4">
        <v>1</v>
      </c>
      <c r="J27" s="4" t="s">
        <v>74</v>
      </c>
      <c r="K27" s="14" t="s">
        <v>89</v>
      </c>
      <c r="L27" s="6">
        <v>4</v>
      </c>
      <c r="M27" s="7">
        <f t="shared" si="0"/>
        <v>8</v>
      </c>
      <c r="N27" s="182" t="str">
        <f t="shared" si="1"/>
        <v>None</v>
      </c>
      <c r="O27" s="45" t="s">
        <v>50</v>
      </c>
      <c r="P27" s="184" t="s">
        <v>50</v>
      </c>
      <c r="Q27" s="45"/>
      <c r="R27" s="184"/>
      <c r="S27" s="8"/>
      <c r="T27" s="8"/>
      <c r="U27" s="8"/>
      <c r="V27" s="7" t="str">
        <f t="shared" si="2"/>
        <v/>
      </c>
      <c r="W27" s="89"/>
    </row>
    <row r="28" spans="1:23" s="9" customFormat="1" ht="61.75" x14ac:dyDescent="0.4">
      <c r="A28" s="89"/>
      <c r="B28" s="12">
        <v>10.113</v>
      </c>
      <c r="C28" s="10" t="str">
        <f>PFD!$G$19</f>
        <v>Clear Last Run Material. Setup Next Material.</v>
      </c>
      <c r="D28" s="44" t="s">
        <v>90</v>
      </c>
      <c r="E28" s="44" t="s">
        <v>91</v>
      </c>
      <c r="F28" s="4">
        <v>3</v>
      </c>
      <c r="G28" s="5"/>
      <c r="H28" s="5" t="s">
        <v>92</v>
      </c>
      <c r="I28" s="4">
        <v>1</v>
      </c>
      <c r="J28" s="4" t="s">
        <v>74</v>
      </c>
      <c r="K28" s="14" t="s">
        <v>93</v>
      </c>
      <c r="L28" s="6">
        <v>7</v>
      </c>
      <c r="M28" s="7">
        <f t="shared" si="0"/>
        <v>21</v>
      </c>
      <c r="N28" s="182" t="str">
        <f t="shared" si="1"/>
        <v>None</v>
      </c>
      <c r="O28" s="45"/>
      <c r="P28" s="184"/>
      <c r="Q28" s="45"/>
      <c r="R28" s="184"/>
      <c r="S28" s="8"/>
      <c r="T28" s="8"/>
      <c r="U28" s="8"/>
      <c r="V28" s="7" t="str">
        <f t="shared" si="2"/>
        <v/>
      </c>
      <c r="W28" s="89"/>
    </row>
    <row r="29" spans="1:23" s="9" customFormat="1" ht="61.75" x14ac:dyDescent="0.4">
      <c r="A29" s="89"/>
      <c r="B29" s="12">
        <v>10.116</v>
      </c>
      <c r="C29" s="10" t="str">
        <f>PFD!$G$19</f>
        <v>Clear Last Run Material. Setup Next Material.</v>
      </c>
      <c r="D29" s="11" t="s">
        <v>94</v>
      </c>
      <c r="E29" s="44" t="s">
        <v>95</v>
      </c>
      <c r="F29" s="4">
        <v>1</v>
      </c>
      <c r="G29" s="5"/>
      <c r="H29" s="5" t="s">
        <v>96</v>
      </c>
      <c r="I29" s="4">
        <v>2</v>
      </c>
      <c r="J29" s="4" t="s">
        <v>74</v>
      </c>
      <c r="K29" s="14" t="s">
        <v>97</v>
      </c>
      <c r="L29" s="6">
        <v>3</v>
      </c>
      <c r="M29" s="7">
        <f t="shared" si="0"/>
        <v>6</v>
      </c>
      <c r="N29" s="182" t="str">
        <f t="shared" si="1"/>
        <v>None</v>
      </c>
      <c r="O29" s="45"/>
      <c r="P29" s="184"/>
      <c r="Q29" s="45"/>
      <c r="R29" s="184"/>
      <c r="S29" s="8"/>
      <c r="T29" s="8"/>
      <c r="U29" s="8"/>
      <c r="V29" s="7" t="str">
        <f t="shared" si="2"/>
        <v/>
      </c>
      <c r="W29" s="89"/>
    </row>
    <row r="30" spans="1:23" s="9" customFormat="1" ht="82.3" x14ac:dyDescent="0.4">
      <c r="A30" s="89"/>
      <c r="B30" s="12">
        <v>10.119</v>
      </c>
      <c r="C30" s="10" t="str">
        <f>PFD!$G$19</f>
        <v>Clear Last Run Material. Setup Next Material.</v>
      </c>
      <c r="D30" s="11" t="s">
        <v>98</v>
      </c>
      <c r="E30" s="44" t="s">
        <v>99</v>
      </c>
      <c r="F30" s="4">
        <v>8</v>
      </c>
      <c r="G30" s="5"/>
      <c r="H30" s="5" t="s">
        <v>96</v>
      </c>
      <c r="I30" s="4">
        <v>1</v>
      </c>
      <c r="J30" s="4" t="s">
        <v>74</v>
      </c>
      <c r="K30" s="14" t="s">
        <v>100</v>
      </c>
      <c r="L30" s="6">
        <v>8</v>
      </c>
      <c r="M30" s="7">
        <f t="shared" si="0"/>
        <v>64</v>
      </c>
      <c r="N30" s="182" t="str">
        <f t="shared" si="1"/>
        <v>None</v>
      </c>
      <c r="O30" s="45"/>
      <c r="P30" s="184"/>
      <c r="Q30" s="45"/>
      <c r="R30" s="184"/>
      <c r="S30" s="8"/>
      <c r="T30" s="8"/>
      <c r="U30" s="8"/>
      <c r="V30" s="7" t="str">
        <f t="shared" si="2"/>
        <v/>
      </c>
      <c r="W30" s="89"/>
    </row>
    <row r="31" spans="1:23" s="9" customFormat="1" ht="61.75" x14ac:dyDescent="0.4">
      <c r="A31" s="89"/>
      <c r="B31" s="12">
        <v>10.122</v>
      </c>
      <c r="C31" s="10" t="str">
        <f>PFD!$G$19</f>
        <v>Clear Last Run Material. Setup Next Material.</v>
      </c>
      <c r="D31" s="44" t="s">
        <v>101</v>
      </c>
      <c r="E31" s="44" t="s">
        <v>102</v>
      </c>
      <c r="F31" s="4">
        <v>3</v>
      </c>
      <c r="G31" s="5"/>
      <c r="H31" s="5" t="s">
        <v>103</v>
      </c>
      <c r="I31" s="4">
        <v>1</v>
      </c>
      <c r="J31" s="4" t="s">
        <v>74</v>
      </c>
      <c r="K31" s="14" t="s">
        <v>104</v>
      </c>
      <c r="L31" s="6">
        <v>7</v>
      </c>
      <c r="M31" s="7">
        <f t="shared" si="0"/>
        <v>21</v>
      </c>
      <c r="N31" s="182" t="str">
        <f t="shared" ref="N31:N44" si="15">IF(D31="","","None")</f>
        <v>None</v>
      </c>
      <c r="O31" s="45"/>
      <c r="P31" s="184"/>
      <c r="Q31" s="45"/>
      <c r="R31" s="184"/>
      <c r="S31" s="8"/>
      <c r="T31" s="8"/>
      <c r="U31" s="8"/>
      <c r="V31" s="7" t="str">
        <f t="shared" si="2"/>
        <v/>
      </c>
      <c r="W31" s="89"/>
    </row>
    <row r="32" spans="1:23" s="9" customFormat="1" ht="51.45" x14ac:dyDescent="0.4">
      <c r="A32" s="89"/>
      <c r="B32" s="12">
        <v>10.125</v>
      </c>
      <c r="C32" s="10" t="str">
        <f>PFD!$G$19</f>
        <v>Clear Last Run Material. Setup Next Material.</v>
      </c>
      <c r="D32" s="11" t="s">
        <v>105</v>
      </c>
      <c r="E32" s="44" t="s">
        <v>106</v>
      </c>
      <c r="F32" s="4">
        <v>8</v>
      </c>
      <c r="G32" s="5"/>
      <c r="H32" s="5" t="s">
        <v>107</v>
      </c>
      <c r="I32" s="4">
        <v>1</v>
      </c>
      <c r="J32" s="4" t="s">
        <v>74</v>
      </c>
      <c r="K32" s="14" t="s">
        <v>108</v>
      </c>
      <c r="L32" s="6">
        <v>7</v>
      </c>
      <c r="M32" s="7">
        <f t="shared" si="0"/>
        <v>56</v>
      </c>
      <c r="N32" s="182" t="str">
        <f t="shared" si="15"/>
        <v>None</v>
      </c>
      <c r="O32" s="45"/>
      <c r="P32" s="184"/>
      <c r="Q32" s="45"/>
      <c r="R32" s="184"/>
      <c r="S32" s="8"/>
      <c r="T32" s="8"/>
      <c r="U32" s="8"/>
      <c r="V32" s="7" t="str">
        <f t="shared" si="2"/>
        <v/>
      </c>
      <c r="W32" s="89"/>
    </row>
    <row r="33" spans="1:23" s="9" customFormat="1" ht="61.75" x14ac:dyDescent="0.4">
      <c r="A33" s="89"/>
      <c r="B33" s="12">
        <v>10.128</v>
      </c>
      <c r="C33" s="10" t="str">
        <f>PFD!$G$19</f>
        <v>Clear Last Run Material. Setup Next Material.</v>
      </c>
      <c r="D33" s="44" t="s">
        <v>109</v>
      </c>
      <c r="E33" s="44" t="s">
        <v>110</v>
      </c>
      <c r="F33" s="4">
        <v>4</v>
      </c>
      <c r="G33" s="5"/>
      <c r="H33" s="5" t="s">
        <v>111</v>
      </c>
      <c r="I33" s="4">
        <v>1</v>
      </c>
      <c r="J33" s="4" t="s">
        <v>74</v>
      </c>
      <c r="K33" s="14" t="s">
        <v>112</v>
      </c>
      <c r="L33" s="6">
        <v>7</v>
      </c>
      <c r="M33" s="7">
        <f t="shared" si="0"/>
        <v>28</v>
      </c>
      <c r="N33" s="182" t="str">
        <f t="shared" si="15"/>
        <v>None</v>
      </c>
      <c r="O33" s="45"/>
      <c r="P33" s="184"/>
      <c r="Q33" s="45"/>
      <c r="R33" s="184"/>
      <c r="S33" s="8"/>
      <c r="T33" s="8"/>
      <c r="U33" s="8"/>
      <c r="V33" s="7" t="str">
        <f t="shared" si="2"/>
        <v/>
      </c>
      <c r="W33" s="89"/>
    </row>
    <row r="34" spans="1:23" s="9" customFormat="1" ht="61.75" x14ac:dyDescent="0.4">
      <c r="A34" s="89"/>
      <c r="B34" s="12">
        <v>10.131</v>
      </c>
      <c r="C34" s="10" t="str">
        <f>PFD!$G$19</f>
        <v>Clear Last Run Material. Setup Next Material.</v>
      </c>
      <c r="D34" s="11" t="s">
        <v>113</v>
      </c>
      <c r="E34" s="44" t="s">
        <v>114</v>
      </c>
      <c r="F34" s="4">
        <v>8</v>
      </c>
      <c r="G34" s="5"/>
      <c r="H34" s="5" t="s">
        <v>115</v>
      </c>
      <c r="I34" s="4">
        <v>1</v>
      </c>
      <c r="J34" s="4" t="s">
        <v>74</v>
      </c>
      <c r="K34" s="14" t="s">
        <v>116</v>
      </c>
      <c r="L34" s="6">
        <v>7</v>
      </c>
      <c r="M34" s="7">
        <f t="shared" si="0"/>
        <v>56</v>
      </c>
      <c r="N34" s="182" t="str">
        <f t="shared" si="15"/>
        <v>None</v>
      </c>
      <c r="O34" s="45"/>
      <c r="P34" s="184"/>
      <c r="Q34" s="45"/>
      <c r="R34" s="184"/>
      <c r="S34" s="8"/>
      <c r="T34" s="8"/>
      <c r="U34" s="8"/>
      <c r="V34" s="7" t="str">
        <f t="shared" si="2"/>
        <v/>
      </c>
      <c r="W34" s="89"/>
    </row>
    <row r="35" spans="1:23" s="9" customFormat="1" ht="61.75" x14ac:dyDescent="0.4">
      <c r="A35" s="89"/>
      <c r="B35" s="12">
        <v>10.134</v>
      </c>
      <c r="C35" s="10" t="str">
        <f>PFD!$G$19</f>
        <v>Clear Last Run Material. Setup Next Material.</v>
      </c>
      <c r="D35" s="11" t="s">
        <v>117</v>
      </c>
      <c r="E35" s="44" t="s">
        <v>118</v>
      </c>
      <c r="F35" s="4">
        <v>2</v>
      </c>
      <c r="G35" s="5"/>
      <c r="H35" s="5" t="s">
        <v>119</v>
      </c>
      <c r="I35" s="4">
        <v>1</v>
      </c>
      <c r="J35" s="4" t="s">
        <v>74</v>
      </c>
      <c r="K35" s="14" t="s">
        <v>120</v>
      </c>
      <c r="L35" s="6">
        <v>8</v>
      </c>
      <c r="M35" s="7">
        <f t="shared" si="0"/>
        <v>16</v>
      </c>
      <c r="N35" s="182" t="str">
        <f t="shared" si="15"/>
        <v>None</v>
      </c>
      <c r="O35" s="45"/>
      <c r="P35" s="184"/>
      <c r="Q35" s="45"/>
      <c r="R35" s="184"/>
      <c r="S35" s="8"/>
      <c r="T35" s="8"/>
      <c r="U35" s="8"/>
      <c r="V35" s="7" t="str">
        <f t="shared" si="2"/>
        <v/>
      </c>
      <c r="W35" s="89"/>
    </row>
    <row r="36" spans="1:23" s="9" customFormat="1" ht="61.75" x14ac:dyDescent="0.4">
      <c r="A36" s="89"/>
      <c r="B36" s="12">
        <v>10.137</v>
      </c>
      <c r="C36" s="10" t="str">
        <f>PFD!$G$19</f>
        <v>Clear Last Run Material. Setup Next Material.</v>
      </c>
      <c r="D36" s="44" t="s">
        <v>121</v>
      </c>
      <c r="E36" s="44" t="s">
        <v>122</v>
      </c>
      <c r="F36" s="4">
        <v>4</v>
      </c>
      <c r="G36" s="5"/>
      <c r="H36" s="5" t="s">
        <v>111</v>
      </c>
      <c r="I36" s="4">
        <v>1</v>
      </c>
      <c r="J36" s="4" t="s">
        <v>74</v>
      </c>
      <c r="K36" s="14" t="s">
        <v>123</v>
      </c>
      <c r="L36" s="6">
        <v>7</v>
      </c>
      <c r="M36" s="7">
        <f t="shared" si="0"/>
        <v>28</v>
      </c>
      <c r="N36" s="182" t="str">
        <f t="shared" si="15"/>
        <v>None</v>
      </c>
      <c r="O36" s="45"/>
      <c r="P36" s="184"/>
      <c r="Q36" s="45"/>
      <c r="R36" s="184"/>
      <c r="S36" s="8"/>
      <c r="T36" s="8"/>
      <c r="U36" s="8"/>
      <c r="V36" s="7" t="str">
        <f t="shared" si="2"/>
        <v/>
      </c>
      <c r="W36" s="89"/>
    </row>
    <row r="37" spans="1:23" s="9" customFormat="1" ht="41.15" x14ac:dyDescent="0.4">
      <c r="A37" s="89"/>
      <c r="B37" s="12">
        <v>10.14</v>
      </c>
      <c r="C37" s="10" t="str">
        <f>PFD!$G$19</f>
        <v>Clear Last Run Material. Setup Next Material.</v>
      </c>
      <c r="D37" s="11" t="s">
        <v>124</v>
      </c>
      <c r="E37" s="44" t="s">
        <v>125</v>
      </c>
      <c r="F37" s="4">
        <v>4</v>
      </c>
      <c r="G37" s="5"/>
      <c r="H37" s="5" t="s">
        <v>126</v>
      </c>
      <c r="I37" s="4">
        <v>1</v>
      </c>
      <c r="J37" s="4" t="s">
        <v>74</v>
      </c>
      <c r="K37" s="14" t="s">
        <v>127</v>
      </c>
      <c r="L37" s="6">
        <v>2</v>
      </c>
      <c r="M37" s="7">
        <f t="shared" si="0"/>
        <v>8</v>
      </c>
      <c r="N37" s="182" t="str">
        <f t="shared" si="15"/>
        <v>None</v>
      </c>
      <c r="O37" s="45"/>
      <c r="P37" s="184"/>
      <c r="Q37" s="45"/>
      <c r="R37" s="184"/>
      <c r="S37" s="8"/>
      <c r="T37" s="8"/>
      <c r="U37" s="8"/>
      <c r="V37" s="7" t="str">
        <f t="shared" si="2"/>
        <v/>
      </c>
      <c r="W37" s="89"/>
    </row>
    <row r="38" spans="1:23" s="9" customFormat="1" ht="51.45" x14ac:dyDescent="0.4">
      <c r="A38" s="89"/>
      <c r="B38" s="103">
        <v>10.201000000000001</v>
      </c>
      <c r="C38" s="10" t="str">
        <f>PFD!$G$20</f>
        <v>Tool Change, Changeover, and Setup</v>
      </c>
      <c r="D38" s="15" t="s">
        <v>128</v>
      </c>
      <c r="E38" s="11" t="s">
        <v>129</v>
      </c>
      <c r="F38" s="4">
        <v>2</v>
      </c>
      <c r="G38" s="13"/>
      <c r="H38" s="14" t="s">
        <v>130</v>
      </c>
      <c r="I38" s="4">
        <v>1</v>
      </c>
      <c r="J38" s="4" t="s">
        <v>74</v>
      </c>
      <c r="K38" s="14" t="s">
        <v>131</v>
      </c>
      <c r="L38" s="6">
        <v>2</v>
      </c>
      <c r="M38" s="7">
        <f t="shared" si="0"/>
        <v>4</v>
      </c>
      <c r="N38" s="182" t="str">
        <f t="shared" si="15"/>
        <v>None</v>
      </c>
      <c r="O38" s="45"/>
      <c r="P38" s="184"/>
      <c r="Q38" s="45"/>
      <c r="R38" s="184"/>
      <c r="S38" s="8"/>
      <c r="T38" s="8"/>
      <c r="U38" s="8"/>
      <c r="V38" s="7" t="str">
        <f t="shared" si="2"/>
        <v/>
      </c>
      <c r="W38" s="89"/>
    </row>
    <row r="39" spans="1:23" s="9" customFormat="1" ht="51.45" x14ac:dyDescent="0.4">
      <c r="A39" s="89"/>
      <c r="B39" s="12">
        <v>10.204000000000001</v>
      </c>
      <c r="C39" s="10" t="str">
        <f>PFD!$G$20</f>
        <v>Tool Change, Changeover, and Setup</v>
      </c>
      <c r="D39" s="15" t="s">
        <v>132</v>
      </c>
      <c r="E39" s="11" t="s">
        <v>133</v>
      </c>
      <c r="F39" s="4">
        <v>7</v>
      </c>
      <c r="G39" s="13"/>
      <c r="H39" s="14" t="s">
        <v>130</v>
      </c>
      <c r="I39" s="4">
        <v>1</v>
      </c>
      <c r="J39" s="4" t="s">
        <v>74</v>
      </c>
      <c r="K39" s="14" t="s">
        <v>134</v>
      </c>
      <c r="L39" s="6">
        <v>8</v>
      </c>
      <c r="M39" s="7">
        <f t="shared" si="0"/>
        <v>56</v>
      </c>
      <c r="N39" s="182" t="str">
        <f t="shared" si="15"/>
        <v>None</v>
      </c>
      <c r="O39" s="45"/>
      <c r="P39" s="184"/>
      <c r="Q39" s="45"/>
      <c r="R39" s="184"/>
      <c r="S39" s="8"/>
      <c r="T39" s="8"/>
      <c r="U39" s="8"/>
      <c r="V39" s="7" t="str">
        <f t="shared" si="2"/>
        <v/>
      </c>
      <c r="W39" s="89"/>
    </row>
    <row r="40" spans="1:23" s="9" customFormat="1" ht="51.45" x14ac:dyDescent="0.4">
      <c r="A40" s="89"/>
      <c r="B40" s="12">
        <v>10.207000000000001</v>
      </c>
      <c r="C40" s="10" t="str">
        <f>PFD!$G$20</f>
        <v>Tool Change, Changeover, and Setup</v>
      </c>
      <c r="D40" s="15" t="s">
        <v>135</v>
      </c>
      <c r="E40" s="11" t="s">
        <v>129</v>
      </c>
      <c r="F40" s="4">
        <v>2</v>
      </c>
      <c r="G40" s="13"/>
      <c r="H40" s="14" t="s">
        <v>136</v>
      </c>
      <c r="I40" s="4">
        <v>1</v>
      </c>
      <c r="J40" s="4" t="s">
        <v>74</v>
      </c>
      <c r="K40" s="14" t="s">
        <v>137</v>
      </c>
      <c r="L40" s="6">
        <v>1</v>
      </c>
      <c r="M40" s="7">
        <f t="shared" si="0"/>
        <v>2</v>
      </c>
      <c r="N40" s="182" t="str">
        <f t="shared" si="15"/>
        <v>None</v>
      </c>
      <c r="O40" s="45"/>
      <c r="P40" s="184"/>
      <c r="Q40" s="45"/>
      <c r="R40" s="184"/>
      <c r="S40" s="8"/>
      <c r="T40" s="8"/>
      <c r="U40" s="8"/>
      <c r="V40" s="7" t="str">
        <f t="shared" si="2"/>
        <v/>
      </c>
      <c r="W40" s="89"/>
    </row>
    <row r="41" spans="1:23" s="9" customFormat="1" ht="51.45" x14ac:dyDescent="0.4">
      <c r="A41" s="89"/>
      <c r="B41" s="12">
        <v>10.210000000000001</v>
      </c>
      <c r="C41" s="10" t="str">
        <f>PFD!$G$20</f>
        <v>Tool Change, Changeover, and Setup</v>
      </c>
      <c r="D41" s="15" t="s">
        <v>138</v>
      </c>
      <c r="E41" s="44" t="s">
        <v>139</v>
      </c>
      <c r="F41" s="4">
        <v>2</v>
      </c>
      <c r="G41" s="13"/>
      <c r="H41" s="14" t="s">
        <v>140</v>
      </c>
      <c r="I41" s="4">
        <v>1</v>
      </c>
      <c r="J41" s="4" t="s">
        <v>74</v>
      </c>
      <c r="K41" s="14" t="s">
        <v>141</v>
      </c>
      <c r="L41" s="6">
        <v>8</v>
      </c>
      <c r="M41" s="7">
        <f t="shared" si="0"/>
        <v>16</v>
      </c>
      <c r="N41" s="182" t="str">
        <f t="shared" si="15"/>
        <v>None</v>
      </c>
      <c r="O41" s="45"/>
      <c r="P41" s="184"/>
      <c r="Q41" s="45"/>
      <c r="R41" s="184"/>
      <c r="S41" s="8"/>
      <c r="T41" s="8"/>
      <c r="U41" s="8"/>
      <c r="V41" s="7" t="str">
        <f t="shared" si="2"/>
        <v/>
      </c>
      <c r="W41" s="89"/>
    </row>
    <row r="42" spans="1:23" s="9" customFormat="1" ht="61.75" x14ac:dyDescent="0.4">
      <c r="A42" s="89"/>
      <c r="B42" s="12">
        <v>10.213000000000001</v>
      </c>
      <c r="C42" s="10" t="str">
        <f>PFD!$G$20</f>
        <v>Tool Change, Changeover, and Setup</v>
      </c>
      <c r="D42" s="15" t="s">
        <v>142</v>
      </c>
      <c r="E42" s="44" t="s">
        <v>143</v>
      </c>
      <c r="F42" s="4">
        <v>2</v>
      </c>
      <c r="G42" s="13"/>
      <c r="H42" s="14" t="s">
        <v>140</v>
      </c>
      <c r="I42" s="4">
        <v>1</v>
      </c>
      <c r="J42" s="4" t="s">
        <v>74</v>
      </c>
      <c r="K42" s="14" t="s">
        <v>144</v>
      </c>
      <c r="L42" s="6">
        <v>5</v>
      </c>
      <c r="M42" s="7">
        <f t="shared" si="0"/>
        <v>10</v>
      </c>
      <c r="N42" s="182" t="str">
        <f t="shared" si="15"/>
        <v>None</v>
      </c>
      <c r="O42" s="45"/>
      <c r="P42" s="184"/>
      <c r="Q42" s="45"/>
      <c r="R42" s="184"/>
      <c r="S42" s="8"/>
      <c r="T42" s="8"/>
      <c r="U42" s="8"/>
      <c r="V42" s="7" t="str">
        <f t="shared" si="2"/>
        <v/>
      </c>
      <c r="W42" s="89"/>
    </row>
    <row r="43" spans="1:23" s="9" customFormat="1" ht="61.75" x14ac:dyDescent="0.4">
      <c r="A43" s="89"/>
      <c r="B43" s="12">
        <v>10.215999999999999</v>
      </c>
      <c r="C43" s="10" t="str">
        <f>PFD!$G$20</f>
        <v>Tool Change, Changeover, and Setup</v>
      </c>
      <c r="D43" s="15" t="s">
        <v>145</v>
      </c>
      <c r="E43" s="44" t="s">
        <v>146</v>
      </c>
      <c r="F43" s="4">
        <v>4</v>
      </c>
      <c r="G43" s="13"/>
      <c r="H43" s="14" t="s">
        <v>140</v>
      </c>
      <c r="I43" s="4">
        <v>1</v>
      </c>
      <c r="J43" s="4" t="s">
        <v>74</v>
      </c>
      <c r="K43" s="14" t="s">
        <v>147</v>
      </c>
      <c r="L43" s="6">
        <v>8</v>
      </c>
      <c r="M43" s="7">
        <f t="shared" si="0"/>
        <v>32</v>
      </c>
      <c r="N43" s="182" t="str">
        <f t="shared" si="15"/>
        <v>None</v>
      </c>
      <c r="O43" s="45"/>
      <c r="P43" s="184"/>
      <c r="Q43" s="45"/>
      <c r="R43" s="184"/>
      <c r="S43" s="8"/>
      <c r="T43" s="8"/>
      <c r="U43" s="8"/>
      <c r="V43" s="7" t="str">
        <f t="shared" si="2"/>
        <v/>
      </c>
      <c r="W43" s="89"/>
    </row>
    <row r="44" spans="1:23" s="9" customFormat="1" ht="51.45" x14ac:dyDescent="0.4">
      <c r="A44" s="89"/>
      <c r="B44" s="103">
        <v>10.301</v>
      </c>
      <c r="C44" s="10" t="str">
        <f>PFD!$G$20</f>
        <v>Tool Change, Changeover, and Setup</v>
      </c>
      <c r="D44" s="15" t="s">
        <v>148</v>
      </c>
      <c r="E44" s="44" t="s">
        <v>149</v>
      </c>
      <c r="F44" s="4">
        <v>2</v>
      </c>
      <c r="G44" s="13"/>
      <c r="H44" s="14" t="s">
        <v>150</v>
      </c>
      <c r="I44" s="4">
        <v>2</v>
      </c>
      <c r="J44" s="4" t="s">
        <v>74</v>
      </c>
      <c r="K44" s="14" t="s">
        <v>151</v>
      </c>
      <c r="L44" s="6">
        <v>8</v>
      </c>
      <c r="M44" s="7">
        <f t="shared" si="0"/>
        <v>32</v>
      </c>
      <c r="N44" s="182" t="str">
        <f t="shared" si="15"/>
        <v>None</v>
      </c>
      <c r="O44" s="45"/>
      <c r="P44" s="184"/>
      <c r="Q44" s="45"/>
      <c r="R44" s="184"/>
      <c r="S44" s="8"/>
      <c r="T44" s="8"/>
      <c r="U44" s="8"/>
      <c r="V44" s="7" t="str">
        <f t="shared" si="2"/>
        <v/>
      </c>
      <c r="W44" s="89"/>
    </row>
    <row r="45" spans="1:23" s="16" customFormat="1" ht="61.75" x14ac:dyDescent="0.4">
      <c r="A45" s="89"/>
      <c r="B45" s="12">
        <v>10.304</v>
      </c>
      <c r="C45" s="10" t="str">
        <f>PFD!$G$20</f>
        <v>Tool Change, Changeover, and Setup</v>
      </c>
      <c r="D45" s="44" t="s">
        <v>152</v>
      </c>
      <c r="E45" s="44" t="s">
        <v>153</v>
      </c>
      <c r="F45" s="18">
        <v>8</v>
      </c>
      <c r="G45" s="19"/>
      <c r="H45" s="5" t="s">
        <v>154</v>
      </c>
      <c r="I45" s="18">
        <v>1</v>
      </c>
      <c r="J45" s="18" t="s">
        <v>74</v>
      </c>
      <c r="K45" s="5" t="s">
        <v>155</v>
      </c>
      <c r="L45" s="18">
        <v>8</v>
      </c>
      <c r="M45" s="7">
        <f t="shared" si="0"/>
        <v>64</v>
      </c>
      <c r="N45" s="45" t="s">
        <v>156</v>
      </c>
      <c r="O45" s="182"/>
      <c r="P45" s="184"/>
      <c r="Q45" s="45"/>
      <c r="R45" s="184"/>
      <c r="S45" s="8"/>
      <c r="T45" s="8"/>
      <c r="U45" s="8"/>
      <c r="V45" s="7" t="str">
        <f t="shared" si="2"/>
        <v/>
      </c>
      <c r="W45" s="89"/>
    </row>
    <row r="46" spans="1:23" s="9" customFormat="1" ht="51.45" x14ac:dyDescent="0.4">
      <c r="A46" s="89"/>
      <c r="B46" s="12">
        <v>10.307</v>
      </c>
      <c r="C46" s="10" t="str">
        <f>PFD!$G$20</f>
        <v>Tool Change, Changeover, and Setup</v>
      </c>
      <c r="D46" s="11" t="s">
        <v>157</v>
      </c>
      <c r="E46" s="44" t="s">
        <v>158</v>
      </c>
      <c r="F46" s="4">
        <v>8</v>
      </c>
      <c r="G46" s="5"/>
      <c r="H46" s="5" t="s">
        <v>159</v>
      </c>
      <c r="I46" s="4">
        <v>1</v>
      </c>
      <c r="J46" s="4" t="s">
        <v>74</v>
      </c>
      <c r="K46" s="14" t="s">
        <v>160</v>
      </c>
      <c r="L46" s="6">
        <v>8</v>
      </c>
      <c r="M46" s="7">
        <f t="shared" si="0"/>
        <v>64</v>
      </c>
      <c r="N46" s="45" t="s">
        <v>156</v>
      </c>
      <c r="O46" s="45"/>
      <c r="P46" s="184"/>
      <c r="Q46" s="45"/>
      <c r="R46" s="184"/>
      <c r="S46" s="8"/>
      <c r="T46" s="8"/>
      <c r="U46" s="8"/>
      <c r="V46" s="7" t="str">
        <f t="shared" si="2"/>
        <v/>
      </c>
      <c r="W46" s="89"/>
    </row>
    <row r="47" spans="1:23" s="9" customFormat="1" ht="61.75" x14ac:dyDescent="0.4">
      <c r="A47" s="89"/>
      <c r="B47" s="12">
        <v>10.31</v>
      </c>
      <c r="C47" s="10" t="str">
        <f>PFD!$G$20</f>
        <v>Tool Change, Changeover, and Setup</v>
      </c>
      <c r="D47" s="11" t="s">
        <v>161</v>
      </c>
      <c r="E47" s="44" t="s">
        <v>162</v>
      </c>
      <c r="F47" s="4">
        <v>8</v>
      </c>
      <c r="G47" s="5"/>
      <c r="H47" s="5" t="s">
        <v>163</v>
      </c>
      <c r="I47" s="4">
        <v>1</v>
      </c>
      <c r="J47" s="4" t="s">
        <v>48</v>
      </c>
      <c r="K47" s="14" t="s">
        <v>164</v>
      </c>
      <c r="L47" s="6">
        <v>6</v>
      </c>
      <c r="M47" s="7">
        <f t="shared" si="0"/>
        <v>48</v>
      </c>
      <c r="N47" s="182" t="str">
        <f t="shared" ref="N47:N61" si="16">IF(D47="","","None")</f>
        <v>None</v>
      </c>
      <c r="O47" s="45"/>
      <c r="P47" s="184"/>
      <c r="Q47" s="45"/>
      <c r="R47" s="184"/>
      <c r="S47" s="8"/>
      <c r="T47" s="8"/>
      <c r="U47" s="8"/>
      <c r="V47" s="7" t="str">
        <f t="shared" si="2"/>
        <v/>
      </c>
      <c r="W47" s="89"/>
    </row>
    <row r="48" spans="1:23" s="16" customFormat="1" ht="61.75" x14ac:dyDescent="0.4">
      <c r="A48" s="89"/>
      <c r="B48" s="12">
        <v>10.313000000000001</v>
      </c>
      <c r="C48" s="10" t="str">
        <f>PFD!$G$20</f>
        <v>Tool Change, Changeover, and Setup</v>
      </c>
      <c r="D48" s="44" t="s">
        <v>165</v>
      </c>
      <c r="E48" s="44" t="s">
        <v>166</v>
      </c>
      <c r="F48" s="18">
        <v>8</v>
      </c>
      <c r="G48" s="19"/>
      <c r="H48" s="44" t="s">
        <v>167</v>
      </c>
      <c r="I48" s="18">
        <v>1</v>
      </c>
      <c r="J48" s="18" t="s">
        <v>74</v>
      </c>
      <c r="K48" s="5" t="s">
        <v>168</v>
      </c>
      <c r="L48" s="18">
        <v>8</v>
      </c>
      <c r="M48" s="7">
        <f t="shared" si="0"/>
        <v>64</v>
      </c>
      <c r="N48" s="182" t="str">
        <f t="shared" si="16"/>
        <v>None</v>
      </c>
      <c r="O48" s="182" t="s">
        <v>50</v>
      </c>
      <c r="P48" s="184" t="s">
        <v>50</v>
      </c>
      <c r="Q48" s="45"/>
      <c r="R48" s="184"/>
      <c r="S48" s="7"/>
      <c r="T48" s="8"/>
      <c r="U48" s="8"/>
      <c r="V48" s="7" t="str">
        <f t="shared" si="2"/>
        <v/>
      </c>
      <c r="W48" s="89"/>
    </row>
    <row r="49" spans="1:23" s="16" customFormat="1" ht="82.3" x14ac:dyDescent="0.4">
      <c r="A49" s="89"/>
      <c r="B49" s="12">
        <v>10.316000000000001</v>
      </c>
      <c r="C49" s="10" t="str">
        <f>PFD!$G$20</f>
        <v>Tool Change, Changeover, and Setup</v>
      </c>
      <c r="D49" s="44" t="s">
        <v>169</v>
      </c>
      <c r="E49" s="44" t="s">
        <v>170</v>
      </c>
      <c r="F49" s="18">
        <v>7</v>
      </c>
      <c r="G49" s="19"/>
      <c r="H49" s="5" t="s">
        <v>171</v>
      </c>
      <c r="I49" s="18">
        <v>1</v>
      </c>
      <c r="J49" s="18" t="s">
        <v>74</v>
      </c>
      <c r="K49" s="5" t="s">
        <v>172</v>
      </c>
      <c r="L49" s="18">
        <v>8</v>
      </c>
      <c r="M49" s="7">
        <f t="shared" si="0"/>
        <v>56</v>
      </c>
      <c r="N49" s="182" t="str">
        <f t="shared" si="16"/>
        <v>None</v>
      </c>
      <c r="O49" s="182" t="s">
        <v>50</v>
      </c>
      <c r="P49" s="184" t="s">
        <v>50</v>
      </c>
      <c r="Q49" s="45"/>
      <c r="R49" s="184"/>
      <c r="S49" s="7"/>
      <c r="T49" s="8"/>
      <c r="U49" s="8"/>
      <c r="V49" s="7" t="str">
        <f t="shared" si="2"/>
        <v/>
      </c>
      <c r="W49" s="89"/>
    </row>
    <row r="50" spans="1:23" s="9" customFormat="1" ht="51.45" x14ac:dyDescent="0.4">
      <c r="A50" s="89"/>
      <c r="B50" s="12">
        <v>10.319000000000001</v>
      </c>
      <c r="C50" s="10" t="str">
        <f>PFD!$G$20</f>
        <v>Tool Change, Changeover, and Setup</v>
      </c>
      <c r="D50" s="44" t="s">
        <v>169</v>
      </c>
      <c r="E50" s="44" t="s">
        <v>173</v>
      </c>
      <c r="F50" s="4">
        <v>8</v>
      </c>
      <c r="G50" s="13"/>
      <c r="H50" s="14" t="s">
        <v>174</v>
      </c>
      <c r="I50" s="4">
        <v>1</v>
      </c>
      <c r="J50" s="4" t="s">
        <v>74</v>
      </c>
      <c r="K50" s="14" t="s">
        <v>175</v>
      </c>
      <c r="L50" s="6">
        <v>8</v>
      </c>
      <c r="M50" s="7">
        <f t="shared" si="0"/>
        <v>64</v>
      </c>
      <c r="N50" s="182" t="str">
        <f t="shared" si="16"/>
        <v>None</v>
      </c>
      <c r="O50" s="45"/>
      <c r="P50" s="184"/>
      <c r="Q50" s="45"/>
      <c r="R50" s="184"/>
      <c r="S50" s="8"/>
      <c r="T50" s="8"/>
      <c r="U50" s="8"/>
      <c r="V50" s="7" t="str">
        <f t="shared" si="2"/>
        <v/>
      </c>
      <c r="W50" s="89"/>
    </row>
    <row r="51" spans="1:23" s="9" customFormat="1" ht="61.75" x14ac:dyDescent="0.4">
      <c r="A51" s="89"/>
      <c r="B51" s="12">
        <v>10.322000000000001</v>
      </c>
      <c r="C51" s="10" t="str">
        <f>PFD!$G$20</f>
        <v>Tool Change, Changeover, and Setup</v>
      </c>
      <c r="D51" s="15" t="s">
        <v>176</v>
      </c>
      <c r="E51" s="44" t="s">
        <v>177</v>
      </c>
      <c r="F51" s="4">
        <v>2</v>
      </c>
      <c r="G51" s="13"/>
      <c r="H51" s="14" t="s">
        <v>178</v>
      </c>
      <c r="I51" s="4">
        <v>2</v>
      </c>
      <c r="J51" s="4" t="s">
        <v>74</v>
      </c>
      <c r="K51" s="14" t="s">
        <v>179</v>
      </c>
      <c r="L51" s="6">
        <v>8</v>
      </c>
      <c r="M51" s="7">
        <f t="shared" si="0"/>
        <v>32</v>
      </c>
      <c r="N51" s="182" t="str">
        <f t="shared" si="16"/>
        <v>None</v>
      </c>
      <c r="O51" s="182"/>
      <c r="P51" s="184"/>
      <c r="Q51" s="45"/>
      <c r="R51" s="184"/>
      <c r="S51" s="8"/>
      <c r="T51" s="8"/>
      <c r="U51" s="8"/>
      <c r="V51" s="7" t="str">
        <f t="shared" si="2"/>
        <v/>
      </c>
      <c r="W51" s="89"/>
    </row>
    <row r="52" spans="1:23" s="9" customFormat="1" ht="51.45" x14ac:dyDescent="0.4">
      <c r="A52" s="89"/>
      <c r="B52" s="12">
        <v>10.325000000000001</v>
      </c>
      <c r="C52" s="10" t="str">
        <f>PFD!$G$20</f>
        <v>Tool Change, Changeover, and Setup</v>
      </c>
      <c r="D52" s="15" t="s">
        <v>180</v>
      </c>
      <c r="E52" s="11" t="s">
        <v>181</v>
      </c>
      <c r="F52" s="4">
        <v>1</v>
      </c>
      <c r="G52" s="13"/>
      <c r="H52" s="14" t="s">
        <v>182</v>
      </c>
      <c r="I52" s="4">
        <v>1</v>
      </c>
      <c r="J52" s="4" t="s">
        <v>74</v>
      </c>
      <c r="K52" s="14" t="s">
        <v>183</v>
      </c>
      <c r="L52" s="6">
        <v>1</v>
      </c>
      <c r="M52" s="7">
        <f t="shared" si="0"/>
        <v>1</v>
      </c>
      <c r="N52" s="182" t="str">
        <f t="shared" si="16"/>
        <v>None</v>
      </c>
      <c r="O52" s="45"/>
      <c r="P52" s="184"/>
      <c r="Q52" s="45"/>
      <c r="R52" s="184"/>
      <c r="S52" s="8"/>
      <c r="T52" s="8"/>
      <c r="U52" s="8"/>
      <c r="V52" s="7" t="str">
        <f t="shared" si="2"/>
        <v/>
      </c>
      <c r="W52" s="89"/>
    </row>
    <row r="53" spans="1:23" s="9" customFormat="1" ht="61.75" x14ac:dyDescent="0.4">
      <c r="A53" s="89"/>
      <c r="B53" s="12">
        <v>10.328000000000001</v>
      </c>
      <c r="C53" s="10" t="str">
        <f>PFD!$G$20</f>
        <v>Tool Change, Changeover, and Setup</v>
      </c>
      <c r="D53" s="11" t="s">
        <v>184</v>
      </c>
      <c r="E53" s="11" t="s">
        <v>185</v>
      </c>
      <c r="F53" s="4">
        <v>1</v>
      </c>
      <c r="G53" s="13"/>
      <c r="H53" s="14" t="s">
        <v>186</v>
      </c>
      <c r="I53" s="4">
        <v>2</v>
      </c>
      <c r="J53" s="4" t="s">
        <v>74</v>
      </c>
      <c r="K53" s="14" t="s">
        <v>187</v>
      </c>
      <c r="L53" s="6">
        <v>8</v>
      </c>
      <c r="M53" s="7">
        <f t="shared" si="0"/>
        <v>16</v>
      </c>
      <c r="N53" s="182" t="str">
        <f t="shared" si="16"/>
        <v>None</v>
      </c>
      <c r="O53" s="45"/>
      <c r="P53" s="184"/>
      <c r="Q53" s="45"/>
      <c r="R53" s="184"/>
      <c r="S53" s="8"/>
      <c r="T53" s="8"/>
      <c r="U53" s="8"/>
      <c r="V53" s="7" t="str">
        <f t="shared" si="2"/>
        <v/>
      </c>
      <c r="W53" s="89"/>
    </row>
    <row r="54" spans="1:23" s="9" customFormat="1" ht="72" x14ac:dyDescent="0.4">
      <c r="A54" s="89"/>
      <c r="B54" s="12">
        <v>10.331000000000001</v>
      </c>
      <c r="C54" s="10" t="str">
        <f>PFD!$G$20</f>
        <v>Tool Change, Changeover, and Setup</v>
      </c>
      <c r="D54" s="11" t="s">
        <v>188</v>
      </c>
      <c r="E54" s="11" t="s">
        <v>189</v>
      </c>
      <c r="F54" s="4">
        <v>5</v>
      </c>
      <c r="G54" s="13"/>
      <c r="H54" s="11" t="s">
        <v>190</v>
      </c>
      <c r="I54" s="4">
        <v>2</v>
      </c>
      <c r="J54" s="4" t="s">
        <v>74</v>
      </c>
      <c r="K54" s="14" t="s">
        <v>191</v>
      </c>
      <c r="L54" s="6">
        <v>8</v>
      </c>
      <c r="M54" s="7">
        <f t="shared" si="0"/>
        <v>80</v>
      </c>
      <c r="N54" s="182" t="str">
        <f t="shared" si="16"/>
        <v>None</v>
      </c>
      <c r="O54" s="45"/>
      <c r="P54" s="184"/>
      <c r="Q54" s="45"/>
      <c r="R54" s="184"/>
      <c r="S54" s="8"/>
      <c r="T54" s="8"/>
      <c r="U54" s="8"/>
      <c r="V54" s="7" t="str">
        <f t="shared" si="2"/>
        <v/>
      </c>
      <c r="W54" s="89"/>
    </row>
    <row r="55" spans="1:23" s="9" customFormat="1" ht="51.45" x14ac:dyDescent="0.4">
      <c r="A55" s="89"/>
      <c r="B55" s="12">
        <v>10.334000000000001</v>
      </c>
      <c r="C55" s="10" t="str">
        <f>PFD!$G$20</f>
        <v>Tool Change, Changeover, and Setup</v>
      </c>
      <c r="D55" s="11" t="s">
        <v>192</v>
      </c>
      <c r="E55" s="11" t="s">
        <v>193</v>
      </c>
      <c r="F55" s="4">
        <v>7</v>
      </c>
      <c r="G55" s="13"/>
      <c r="H55" s="11" t="s">
        <v>194</v>
      </c>
      <c r="I55" s="4">
        <v>1</v>
      </c>
      <c r="J55" s="4" t="s">
        <v>74</v>
      </c>
      <c r="K55" s="14" t="s">
        <v>195</v>
      </c>
      <c r="L55" s="6">
        <v>8</v>
      </c>
      <c r="M55" s="7">
        <f t="shared" si="0"/>
        <v>56</v>
      </c>
      <c r="N55" s="182" t="str">
        <f t="shared" si="16"/>
        <v>None</v>
      </c>
      <c r="O55" s="45"/>
      <c r="P55" s="184"/>
      <c r="Q55" s="45"/>
      <c r="R55" s="184"/>
      <c r="S55" s="8"/>
      <c r="T55" s="8"/>
      <c r="U55" s="8"/>
      <c r="V55" s="7" t="str">
        <f t="shared" si="2"/>
        <v/>
      </c>
      <c r="W55" s="89"/>
    </row>
    <row r="56" spans="1:23" s="9" customFormat="1" ht="41.15" x14ac:dyDescent="0.4">
      <c r="A56" s="89"/>
      <c r="B56" s="12">
        <v>10.337000000000002</v>
      </c>
      <c r="C56" s="10" t="str">
        <f>PFD!$G$20</f>
        <v>Tool Change, Changeover, and Setup</v>
      </c>
      <c r="D56" s="11" t="s">
        <v>196</v>
      </c>
      <c r="E56" s="11" t="s">
        <v>197</v>
      </c>
      <c r="F56" s="4">
        <v>2</v>
      </c>
      <c r="G56" s="13"/>
      <c r="H56" s="11" t="s">
        <v>198</v>
      </c>
      <c r="I56" s="4">
        <v>1</v>
      </c>
      <c r="J56" s="4" t="s">
        <v>74</v>
      </c>
      <c r="K56" s="14" t="s">
        <v>199</v>
      </c>
      <c r="L56" s="6">
        <v>2</v>
      </c>
      <c r="M56" s="7">
        <f t="shared" ref="M56:M87" si="17">IF(F56+I56+L56,F56*I56*L56,"")</f>
        <v>4</v>
      </c>
      <c r="N56" s="182" t="str">
        <f t="shared" si="16"/>
        <v>None</v>
      </c>
      <c r="O56" s="45"/>
      <c r="P56" s="184"/>
      <c r="Q56" s="45"/>
      <c r="R56" s="184"/>
      <c r="S56" s="8"/>
      <c r="T56" s="8"/>
      <c r="U56" s="8"/>
      <c r="V56" s="7" t="str">
        <f t="shared" ref="V56:V87" si="18">IF(S56+T56+U56,S56*T56*U56,"")</f>
        <v/>
      </c>
      <c r="W56" s="89"/>
    </row>
    <row r="57" spans="1:23" s="9" customFormat="1" ht="51.45" x14ac:dyDescent="0.4">
      <c r="A57" s="89"/>
      <c r="B57" s="12">
        <v>10.340000000000002</v>
      </c>
      <c r="C57" s="10" t="str">
        <f>PFD!$G$20</f>
        <v>Tool Change, Changeover, and Setup</v>
      </c>
      <c r="D57" s="11" t="s">
        <v>200</v>
      </c>
      <c r="E57" s="11" t="s">
        <v>201</v>
      </c>
      <c r="F57" s="4">
        <v>5</v>
      </c>
      <c r="G57" s="13"/>
      <c r="H57" s="11" t="s">
        <v>202</v>
      </c>
      <c r="I57" s="4">
        <v>1</v>
      </c>
      <c r="J57" s="4" t="s">
        <v>48</v>
      </c>
      <c r="K57" s="14" t="s">
        <v>203</v>
      </c>
      <c r="L57" s="6">
        <v>2</v>
      </c>
      <c r="M57" s="7">
        <f t="shared" si="17"/>
        <v>10</v>
      </c>
      <c r="N57" s="182" t="str">
        <f t="shared" si="16"/>
        <v>None</v>
      </c>
      <c r="O57" s="45"/>
      <c r="P57" s="184"/>
      <c r="Q57" s="45"/>
      <c r="R57" s="184"/>
      <c r="S57" s="8"/>
      <c r="T57" s="8"/>
      <c r="U57" s="8"/>
      <c r="V57" s="7" t="str">
        <f t="shared" si="18"/>
        <v/>
      </c>
      <c r="W57" s="89"/>
    </row>
    <row r="58" spans="1:23" s="9" customFormat="1" ht="41.15" x14ac:dyDescent="0.4">
      <c r="A58" s="89"/>
      <c r="B58" s="103">
        <v>10.401</v>
      </c>
      <c r="C58" s="10" t="str">
        <f>PFD!$G$22</f>
        <v>Coil Stock Payoff Setup</v>
      </c>
      <c r="D58" s="44" t="s">
        <v>204</v>
      </c>
      <c r="E58" s="44" t="s">
        <v>205</v>
      </c>
      <c r="F58" s="18">
        <v>2</v>
      </c>
      <c r="G58" s="21"/>
      <c r="H58" s="5" t="s">
        <v>206</v>
      </c>
      <c r="I58" s="18">
        <v>3</v>
      </c>
      <c r="J58" s="18" t="s">
        <v>74</v>
      </c>
      <c r="K58" s="5" t="s">
        <v>207</v>
      </c>
      <c r="L58" s="6">
        <v>3</v>
      </c>
      <c r="M58" s="7">
        <f t="shared" si="17"/>
        <v>18</v>
      </c>
      <c r="N58" s="182" t="str">
        <f t="shared" si="16"/>
        <v>None</v>
      </c>
      <c r="O58" s="45"/>
      <c r="P58" s="184"/>
      <c r="Q58" s="45"/>
      <c r="R58" s="184"/>
      <c r="S58" s="8"/>
      <c r="T58" s="8"/>
      <c r="U58" s="8"/>
      <c r="V58" s="7" t="str">
        <f t="shared" si="18"/>
        <v/>
      </c>
      <c r="W58" s="89"/>
    </row>
    <row r="59" spans="1:23" s="9" customFormat="1" ht="61.75" x14ac:dyDescent="0.4">
      <c r="A59" s="89"/>
      <c r="B59" s="12">
        <v>10.404</v>
      </c>
      <c r="C59" s="10" t="str">
        <f>PFD!$G$22</f>
        <v>Coil Stock Payoff Setup</v>
      </c>
      <c r="D59" s="44" t="s">
        <v>204</v>
      </c>
      <c r="E59" s="11" t="s">
        <v>208</v>
      </c>
      <c r="F59" s="4">
        <v>2</v>
      </c>
      <c r="G59" s="13"/>
      <c r="H59" s="15" t="s">
        <v>209</v>
      </c>
      <c r="I59" s="4">
        <v>1</v>
      </c>
      <c r="J59" s="4" t="s">
        <v>74</v>
      </c>
      <c r="K59" s="14" t="s">
        <v>210</v>
      </c>
      <c r="L59" s="6">
        <v>2</v>
      </c>
      <c r="M59" s="7">
        <f t="shared" si="17"/>
        <v>4</v>
      </c>
      <c r="N59" s="182" t="str">
        <f t="shared" si="16"/>
        <v>None</v>
      </c>
      <c r="O59" s="45"/>
      <c r="P59" s="184"/>
      <c r="Q59" s="45"/>
      <c r="R59" s="184"/>
      <c r="S59" s="8"/>
      <c r="T59" s="8"/>
      <c r="U59" s="8"/>
      <c r="V59" s="7" t="str">
        <f t="shared" si="18"/>
        <v/>
      </c>
      <c r="W59" s="89"/>
    </row>
    <row r="60" spans="1:23" s="9" customFormat="1" ht="61.75" x14ac:dyDescent="0.4">
      <c r="A60" s="89"/>
      <c r="B60" s="12">
        <v>10.407</v>
      </c>
      <c r="C60" s="10" t="str">
        <f>PFD!$G$22</f>
        <v>Coil Stock Payoff Setup</v>
      </c>
      <c r="D60" s="11" t="s">
        <v>211</v>
      </c>
      <c r="E60" s="11" t="s">
        <v>212</v>
      </c>
      <c r="F60" s="4">
        <v>2</v>
      </c>
      <c r="G60" s="13"/>
      <c r="H60" s="15" t="s">
        <v>213</v>
      </c>
      <c r="I60" s="4">
        <v>1</v>
      </c>
      <c r="J60" s="4" t="s">
        <v>74</v>
      </c>
      <c r="K60" s="14" t="s">
        <v>214</v>
      </c>
      <c r="L60" s="6">
        <v>2</v>
      </c>
      <c r="M60" s="7">
        <f t="shared" si="17"/>
        <v>4</v>
      </c>
      <c r="N60" s="182" t="str">
        <f t="shared" si="16"/>
        <v>None</v>
      </c>
      <c r="O60" s="45"/>
      <c r="P60" s="184"/>
      <c r="Q60" s="45"/>
      <c r="R60" s="184"/>
      <c r="S60" s="8"/>
      <c r="T60" s="8"/>
      <c r="U60" s="8"/>
      <c r="V60" s="7" t="str">
        <f t="shared" si="18"/>
        <v/>
      </c>
      <c r="W60" s="89"/>
    </row>
    <row r="61" spans="1:23" s="9" customFormat="1" ht="51.45" x14ac:dyDescent="0.4">
      <c r="A61" s="89"/>
      <c r="B61" s="12">
        <v>10.41</v>
      </c>
      <c r="C61" s="10" t="str">
        <f>PFD!$G$22</f>
        <v>Coil Stock Payoff Setup</v>
      </c>
      <c r="D61" s="15" t="s">
        <v>215</v>
      </c>
      <c r="E61" s="11" t="s">
        <v>216</v>
      </c>
      <c r="F61" s="4">
        <v>8</v>
      </c>
      <c r="G61" s="13"/>
      <c r="H61" s="14" t="s">
        <v>217</v>
      </c>
      <c r="I61" s="4">
        <v>1</v>
      </c>
      <c r="J61" s="4" t="s">
        <v>74</v>
      </c>
      <c r="K61" s="14" t="s">
        <v>218</v>
      </c>
      <c r="L61" s="6">
        <v>8</v>
      </c>
      <c r="M61" s="7">
        <f t="shared" si="17"/>
        <v>64</v>
      </c>
      <c r="N61" s="182" t="str">
        <f t="shared" si="16"/>
        <v>None</v>
      </c>
      <c r="O61" s="45"/>
      <c r="P61" s="184"/>
      <c r="Q61" s="45"/>
      <c r="R61" s="184"/>
      <c r="S61" s="8"/>
      <c r="T61" s="8"/>
      <c r="U61" s="8"/>
      <c r="V61" s="7" t="str">
        <f t="shared" si="18"/>
        <v/>
      </c>
      <c r="W61" s="89"/>
    </row>
    <row r="62" spans="1:23" s="9" customFormat="1" ht="72" x14ac:dyDescent="0.4">
      <c r="A62" s="89"/>
      <c r="B62" s="12">
        <v>10.413</v>
      </c>
      <c r="C62" s="10" t="str">
        <f>PFD!$G$22</f>
        <v>Coil Stock Payoff Setup</v>
      </c>
      <c r="D62" s="11" t="s">
        <v>219</v>
      </c>
      <c r="E62" s="11" t="s">
        <v>220</v>
      </c>
      <c r="F62" s="4">
        <v>2</v>
      </c>
      <c r="G62" s="13"/>
      <c r="H62" s="14" t="s">
        <v>221</v>
      </c>
      <c r="I62" s="4">
        <v>2</v>
      </c>
      <c r="J62" s="4" t="s">
        <v>48</v>
      </c>
      <c r="K62" s="14" t="s">
        <v>222</v>
      </c>
      <c r="L62" s="6">
        <v>2</v>
      </c>
      <c r="M62" s="7">
        <f t="shared" si="17"/>
        <v>8</v>
      </c>
      <c r="N62" s="182" t="str">
        <f>IF(D62="","","None")</f>
        <v>None</v>
      </c>
      <c r="O62" s="45"/>
      <c r="P62" s="184"/>
      <c r="Q62" s="45"/>
      <c r="R62" s="184"/>
      <c r="S62" s="8"/>
      <c r="T62" s="8"/>
      <c r="U62" s="8"/>
      <c r="V62" s="7" t="str">
        <f t="shared" si="18"/>
        <v/>
      </c>
      <c r="W62" s="89"/>
    </row>
    <row r="63" spans="1:23" s="9" customFormat="1" ht="72" x14ac:dyDescent="0.4">
      <c r="A63" s="89"/>
      <c r="B63" s="12">
        <v>10.416</v>
      </c>
      <c r="C63" s="10" t="str">
        <f>PFD!$G$22</f>
        <v>Coil Stock Payoff Setup</v>
      </c>
      <c r="D63" s="11" t="s">
        <v>223</v>
      </c>
      <c r="E63" s="44" t="s">
        <v>224</v>
      </c>
      <c r="F63" s="4">
        <v>8</v>
      </c>
      <c r="G63" s="13"/>
      <c r="H63" s="14" t="s">
        <v>225</v>
      </c>
      <c r="I63" s="4">
        <v>2</v>
      </c>
      <c r="J63" s="4" t="s">
        <v>48</v>
      </c>
      <c r="K63" s="14" t="s">
        <v>226</v>
      </c>
      <c r="L63" s="6">
        <v>8</v>
      </c>
      <c r="M63" s="7">
        <f t="shared" si="17"/>
        <v>128</v>
      </c>
      <c r="N63" s="182" t="s">
        <v>227</v>
      </c>
      <c r="O63" s="45" t="s">
        <v>228</v>
      </c>
      <c r="P63" s="184">
        <v>43497</v>
      </c>
      <c r="Q63" s="45" t="s">
        <v>229</v>
      </c>
      <c r="R63" s="184">
        <v>43497</v>
      </c>
      <c r="S63" s="8" t="s">
        <v>83</v>
      </c>
      <c r="T63" s="8" t="s">
        <v>230</v>
      </c>
      <c r="U63" s="8" t="s">
        <v>231</v>
      </c>
      <c r="V63" s="7">
        <f t="shared" si="18"/>
        <v>96</v>
      </c>
      <c r="W63" s="89"/>
    </row>
    <row r="64" spans="1:23" s="17" customFormat="1" ht="61.75" x14ac:dyDescent="0.4">
      <c r="A64" s="89"/>
      <c r="B64" s="103">
        <v>10.500999999999999</v>
      </c>
      <c r="C64" s="10" t="str">
        <f>PFD!$G$23</f>
        <v>Vision Station / Rollers Setup (Nyoil, Grease as required)</v>
      </c>
      <c r="D64" s="15" t="s">
        <v>232</v>
      </c>
      <c r="E64" s="11" t="s">
        <v>233</v>
      </c>
      <c r="F64" s="4">
        <v>8</v>
      </c>
      <c r="G64" s="13"/>
      <c r="H64" s="15" t="s">
        <v>234</v>
      </c>
      <c r="I64" s="4">
        <v>1</v>
      </c>
      <c r="J64" s="4" t="s">
        <v>74</v>
      </c>
      <c r="K64" s="14" t="s">
        <v>235</v>
      </c>
      <c r="L64" s="6">
        <v>8</v>
      </c>
      <c r="M64" s="7">
        <f t="shared" si="17"/>
        <v>64</v>
      </c>
      <c r="N64" s="182" t="str">
        <f t="shared" ref="N64:N73" si="19">IF(D64="","","None")</f>
        <v>None</v>
      </c>
      <c r="O64" s="45"/>
      <c r="P64" s="184"/>
      <c r="Q64" s="45"/>
      <c r="R64" s="184"/>
      <c r="S64" s="8"/>
      <c r="T64" s="8"/>
      <c r="U64" s="8"/>
      <c r="V64" s="7" t="str">
        <f t="shared" si="18"/>
        <v/>
      </c>
      <c r="W64" s="89"/>
    </row>
    <row r="65" spans="1:23" s="9" customFormat="1" ht="41.15" x14ac:dyDescent="0.4">
      <c r="A65" s="89"/>
      <c r="B65" s="12">
        <v>10.504</v>
      </c>
      <c r="C65" s="10" t="str">
        <f>PFD!$G$23</f>
        <v>Vision Station / Rollers Setup (Nyoil, Grease as required)</v>
      </c>
      <c r="D65" s="15" t="s">
        <v>236</v>
      </c>
      <c r="E65" s="11" t="s">
        <v>237</v>
      </c>
      <c r="F65" s="4">
        <v>3</v>
      </c>
      <c r="G65" s="13"/>
      <c r="H65" s="15" t="s">
        <v>238</v>
      </c>
      <c r="I65" s="4">
        <v>2</v>
      </c>
      <c r="J65" s="4" t="s">
        <v>48</v>
      </c>
      <c r="K65" s="14" t="s">
        <v>239</v>
      </c>
      <c r="L65" s="6">
        <v>7</v>
      </c>
      <c r="M65" s="7">
        <f t="shared" si="17"/>
        <v>42</v>
      </c>
      <c r="N65" s="182" t="str">
        <f t="shared" si="19"/>
        <v>None</v>
      </c>
      <c r="O65" s="45"/>
      <c r="P65" s="184"/>
      <c r="Q65" s="45"/>
      <c r="R65" s="184"/>
      <c r="S65" s="8"/>
      <c r="T65" s="8"/>
      <c r="U65" s="8"/>
      <c r="V65" s="7" t="str">
        <f t="shared" si="18"/>
        <v/>
      </c>
      <c r="W65" s="89"/>
    </row>
    <row r="66" spans="1:23" s="9" customFormat="1" ht="61.75" x14ac:dyDescent="0.4">
      <c r="A66" s="89"/>
      <c r="B66" s="12">
        <v>10.507</v>
      </c>
      <c r="C66" s="10" t="str">
        <f>PFD!$G$23</f>
        <v>Vision Station / Rollers Setup (Nyoil, Grease as required)</v>
      </c>
      <c r="D66" s="11" t="s">
        <v>240</v>
      </c>
      <c r="E66" s="15" t="s">
        <v>241</v>
      </c>
      <c r="F66" s="4">
        <v>2</v>
      </c>
      <c r="G66" s="13"/>
      <c r="H66" s="14" t="s">
        <v>242</v>
      </c>
      <c r="I66" s="4">
        <v>1</v>
      </c>
      <c r="J66" s="4" t="s">
        <v>74</v>
      </c>
      <c r="K66" s="14" t="s">
        <v>243</v>
      </c>
      <c r="L66" s="6">
        <v>1</v>
      </c>
      <c r="M66" s="7">
        <f t="shared" si="17"/>
        <v>2</v>
      </c>
      <c r="N66" s="182" t="str">
        <f t="shared" si="19"/>
        <v>None</v>
      </c>
      <c r="O66" s="45"/>
      <c r="P66" s="184"/>
      <c r="Q66" s="45"/>
      <c r="R66" s="184"/>
      <c r="S66" s="8"/>
      <c r="T66" s="8"/>
      <c r="U66" s="8"/>
      <c r="V66" s="7" t="str">
        <f t="shared" si="18"/>
        <v/>
      </c>
      <c r="W66" s="89"/>
    </row>
    <row r="67" spans="1:23" s="9" customFormat="1" ht="51.45" x14ac:dyDescent="0.4">
      <c r="A67" s="89"/>
      <c r="B67" s="12">
        <v>10.51</v>
      </c>
      <c r="C67" s="10" t="str">
        <f>PFD!$G$23</f>
        <v>Vision Station / Rollers Setup (Nyoil, Grease as required)</v>
      </c>
      <c r="D67" s="44" t="s">
        <v>244</v>
      </c>
      <c r="E67" s="44" t="s">
        <v>245</v>
      </c>
      <c r="F67" s="18">
        <v>6</v>
      </c>
      <c r="G67" s="19"/>
      <c r="H67" s="5" t="s">
        <v>246</v>
      </c>
      <c r="I67" s="18">
        <v>1</v>
      </c>
      <c r="J67" s="18" t="s">
        <v>74</v>
      </c>
      <c r="K67" s="5" t="s">
        <v>247</v>
      </c>
      <c r="L67" s="18">
        <v>8</v>
      </c>
      <c r="M67" s="7">
        <f t="shared" si="17"/>
        <v>48</v>
      </c>
      <c r="N67" s="182" t="str">
        <f t="shared" si="19"/>
        <v>None</v>
      </c>
      <c r="O67" s="182" t="s">
        <v>50</v>
      </c>
      <c r="P67" s="184" t="s">
        <v>50</v>
      </c>
      <c r="Q67" s="45"/>
      <c r="R67" s="184"/>
      <c r="S67" s="7"/>
      <c r="T67" s="8"/>
      <c r="U67" s="8"/>
      <c r="V67" s="7" t="str">
        <f t="shared" si="18"/>
        <v/>
      </c>
      <c r="W67" s="89"/>
    </row>
    <row r="68" spans="1:23" s="9" customFormat="1" ht="61.75" x14ac:dyDescent="0.4">
      <c r="A68" s="89"/>
      <c r="B68" s="12">
        <v>10.513</v>
      </c>
      <c r="C68" s="10" t="str">
        <f>PFD!$G$23</f>
        <v>Vision Station / Rollers Setup (Nyoil, Grease as required)</v>
      </c>
      <c r="D68" s="44" t="s">
        <v>248</v>
      </c>
      <c r="E68" s="44" t="s">
        <v>249</v>
      </c>
      <c r="F68" s="18">
        <v>8</v>
      </c>
      <c r="G68" s="19"/>
      <c r="H68" s="44" t="s">
        <v>250</v>
      </c>
      <c r="I68" s="18">
        <v>1</v>
      </c>
      <c r="J68" s="18" t="s">
        <v>74</v>
      </c>
      <c r="K68" s="5" t="s">
        <v>251</v>
      </c>
      <c r="L68" s="18">
        <v>7</v>
      </c>
      <c r="M68" s="7">
        <f t="shared" si="17"/>
        <v>56</v>
      </c>
      <c r="N68" s="182" t="str">
        <f t="shared" si="19"/>
        <v>None</v>
      </c>
      <c r="O68" s="182" t="s">
        <v>50</v>
      </c>
      <c r="P68" s="184" t="s">
        <v>50</v>
      </c>
      <c r="Q68" s="45"/>
      <c r="R68" s="184"/>
      <c r="S68" s="7"/>
      <c r="T68" s="8"/>
      <c r="U68" s="8"/>
      <c r="V68" s="7" t="str">
        <f t="shared" si="18"/>
        <v/>
      </c>
      <c r="W68" s="89"/>
    </row>
    <row r="69" spans="1:23" s="9" customFormat="1" ht="41.15" x14ac:dyDescent="0.4">
      <c r="A69" s="89"/>
      <c r="B69" s="12">
        <v>10.516</v>
      </c>
      <c r="C69" s="10" t="str">
        <f>PFD!$G$23</f>
        <v>Vision Station / Rollers Setup (Nyoil, Grease as required)</v>
      </c>
      <c r="D69" s="15" t="s">
        <v>252</v>
      </c>
      <c r="E69" s="11" t="s">
        <v>237</v>
      </c>
      <c r="F69" s="4">
        <v>3</v>
      </c>
      <c r="G69" s="13"/>
      <c r="H69" s="15" t="s">
        <v>253</v>
      </c>
      <c r="I69" s="4">
        <v>2</v>
      </c>
      <c r="J69" s="4" t="s">
        <v>48</v>
      </c>
      <c r="K69" s="14" t="s">
        <v>254</v>
      </c>
      <c r="L69" s="6">
        <v>7</v>
      </c>
      <c r="M69" s="7">
        <f t="shared" si="17"/>
        <v>42</v>
      </c>
      <c r="N69" s="182" t="str">
        <f t="shared" si="19"/>
        <v>None</v>
      </c>
      <c r="O69" s="45"/>
      <c r="P69" s="184"/>
      <c r="Q69" s="45"/>
      <c r="R69" s="184"/>
      <c r="S69" s="8"/>
      <c r="T69" s="8"/>
      <c r="U69" s="8"/>
      <c r="V69" s="7" t="str">
        <f t="shared" si="18"/>
        <v/>
      </c>
      <c r="W69" s="89"/>
    </row>
    <row r="70" spans="1:23" s="9" customFormat="1" ht="51.45" x14ac:dyDescent="0.4">
      <c r="A70" s="89"/>
      <c r="B70" s="12">
        <v>10.519</v>
      </c>
      <c r="C70" s="10" t="str">
        <f>PFD!$G$23</f>
        <v>Vision Station / Rollers Setup (Nyoil, Grease as required)</v>
      </c>
      <c r="D70" s="15" t="s">
        <v>255</v>
      </c>
      <c r="E70" s="44" t="s">
        <v>256</v>
      </c>
      <c r="F70" s="4">
        <v>8</v>
      </c>
      <c r="G70" s="13"/>
      <c r="H70" s="15" t="s">
        <v>257</v>
      </c>
      <c r="I70" s="4">
        <v>2</v>
      </c>
      <c r="J70" s="4" t="s">
        <v>48</v>
      </c>
      <c r="K70" s="14" t="s">
        <v>254</v>
      </c>
      <c r="L70" s="6">
        <v>6</v>
      </c>
      <c r="M70" s="7">
        <f t="shared" si="17"/>
        <v>96</v>
      </c>
      <c r="N70" s="182" t="str">
        <f t="shared" si="19"/>
        <v>None</v>
      </c>
      <c r="O70" s="182"/>
      <c r="P70" s="184"/>
      <c r="Q70" s="45"/>
      <c r="R70" s="184"/>
      <c r="S70" s="8"/>
      <c r="T70" s="8"/>
      <c r="U70" s="8"/>
      <c r="V70" s="7" t="str">
        <f t="shared" si="18"/>
        <v/>
      </c>
      <c r="W70" s="89"/>
    </row>
    <row r="71" spans="1:23" s="17" customFormat="1" ht="51.45" x14ac:dyDescent="0.4">
      <c r="A71" s="89"/>
      <c r="B71" s="12">
        <v>10.522</v>
      </c>
      <c r="C71" s="10" t="str">
        <f>PFD!$G$23</f>
        <v>Vision Station / Rollers Setup (Nyoil, Grease as required)</v>
      </c>
      <c r="D71" s="15" t="s">
        <v>258</v>
      </c>
      <c r="E71" s="11" t="s">
        <v>233</v>
      </c>
      <c r="F71" s="4">
        <v>8</v>
      </c>
      <c r="G71" s="13"/>
      <c r="H71" s="15" t="s">
        <v>259</v>
      </c>
      <c r="I71" s="4">
        <v>1</v>
      </c>
      <c r="J71" s="4" t="s">
        <v>74</v>
      </c>
      <c r="K71" s="14" t="s">
        <v>260</v>
      </c>
      <c r="L71" s="6">
        <v>8</v>
      </c>
      <c r="M71" s="7">
        <f t="shared" si="17"/>
        <v>64</v>
      </c>
      <c r="N71" s="182" t="str">
        <f t="shared" si="19"/>
        <v>None</v>
      </c>
      <c r="O71" s="45"/>
      <c r="P71" s="184"/>
      <c r="Q71" s="45"/>
      <c r="R71" s="184"/>
      <c r="S71" s="8"/>
      <c r="T71" s="8"/>
      <c r="U71" s="8"/>
      <c r="V71" s="7" t="str">
        <f t="shared" si="18"/>
        <v/>
      </c>
      <c r="W71" s="89"/>
    </row>
    <row r="72" spans="1:23" s="9" customFormat="1" ht="82.3" x14ac:dyDescent="0.4">
      <c r="A72" s="89"/>
      <c r="B72" s="12">
        <v>10.525</v>
      </c>
      <c r="C72" s="10" t="str">
        <f>PFD!$G$23</f>
        <v>Vision Station / Rollers Setup (Nyoil, Grease as required)</v>
      </c>
      <c r="D72" s="15" t="s">
        <v>261</v>
      </c>
      <c r="E72" s="44" t="s">
        <v>262</v>
      </c>
      <c r="F72" s="4">
        <v>8</v>
      </c>
      <c r="G72" s="13"/>
      <c r="H72" s="14" t="s">
        <v>263</v>
      </c>
      <c r="I72" s="4">
        <v>2</v>
      </c>
      <c r="J72" s="4" t="s">
        <v>48</v>
      </c>
      <c r="K72" s="14" t="s">
        <v>254</v>
      </c>
      <c r="L72" s="6">
        <v>6</v>
      </c>
      <c r="M72" s="7">
        <f t="shared" si="17"/>
        <v>96</v>
      </c>
      <c r="N72" s="182" t="str">
        <f t="shared" si="19"/>
        <v>None</v>
      </c>
      <c r="O72" s="182"/>
      <c r="P72" s="184"/>
      <c r="Q72" s="45"/>
      <c r="R72" s="184"/>
      <c r="S72" s="8"/>
      <c r="T72" s="8"/>
      <c r="U72" s="8"/>
      <c r="V72" s="7" t="str">
        <f t="shared" si="18"/>
        <v/>
      </c>
      <c r="W72" s="89"/>
    </row>
    <row r="73" spans="1:23" s="9" customFormat="1" ht="41.15" x14ac:dyDescent="0.4">
      <c r="A73" s="89"/>
      <c r="B73" s="12">
        <v>10.528</v>
      </c>
      <c r="C73" s="10" t="str">
        <f>PFD!$G$23</f>
        <v>Vision Station / Rollers Setup (Nyoil, Grease as required)</v>
      </c>
      <c r="D73" s="15" t="s">
        <v>264</v>
      </c>
      <c r="E73" s="44" t="s">
        <v>265</v>
      </c>
      <c r="F73" s="4">
        <v>2</v>
      </c>
      <c r="G73" s="13"/>
      <c r="H73" s="14" t="s">
        <v>266</v>
      </c>
      <c r="I73" s="4">
        <v>2</v>
      </c>
      <c r="J73" s="4" t="s">
        <v>48</v>
      </c>
      <c r="K73" s="14" t="s">
        <v>267</v>
      </c>
      <c r="L73" s="6">
        <v>3</v>
      </c>
      <c r="M73" s="7">
        <f t="shared" si="17"/>
        <v>12</v>
      </c>
      <c r="N73" s="182" t="str">
        <f t="shared" si="19"/>
        <v>None</v>
      </c>
      <c r="O73" s="45"/>
      <c r="P73" s="184"/>
      <c r="Q73" s="45"/>
      <c r="R73" s="184"/>
      <c r="S73" s="8"/>
      <c r="T73" s="8"/>
      <c r="U73" s="8"/>
      <c r="V73" s="7" t="str">
        <f t="shared" si="18"/>
        <v/>
      </c>
      <c r="W73" s="89"/>
    </row>
    <row r="74" spans="1:23" s="9" customFormat="1" ht="82.3" x14ac:dyDescent="0.4">
      <c r="A74" s="89"/>
      <c r="B74" s="12">
        <v>10.531000000000001</v>
      </c>
      <c r="C74" s="10" t="str">
        <f>PFD!$G$23</f>
        <v>Vision Station / Rollers Setup (Nyoil, Grease as required)</v>
      </c>
      <c r="D74" s="15" t="s">
        <v>268</v>
      </c>
      <c r="E74" s="44" t="s">
        <v>269</v>
      </c>
      <c r="F74" s="4">
        <v>3</v>
      </c>
      <c r="G74" s="13"/>
      <c r="H74" s="14" t="s">
        <v>270</v>
      </c>
      <c r="I74" s="4">
        <v>2</v>
      </c>
      <c r="J74" s="4" t="s">
        <v>74</v>
      </c>
      <c r="K74" s="14" t="s">
        <v>271</v>
      </c>
      <c r="L74" s="6">
        <v>6</v>
      </c>
      <c r="M74" s="7">
        <f t="shared" si="17"/>
        <v>36</v>
      </c>
      <c r="N74" s="182" t="s">
        <v>272</v>
      </c>
      <c r="O74" s="45" t="s">
        <v>81</v>
      </c>
      <c r="P74" s="184"/>
      <c r="Q74" s="45" t="s">
        <v>273</v>
      </c>
      <c r="R74" s="184"/>
      <c r="S74" s="8"/>
      <c r="T74" s="8"/>
      <c r="U74" s="8"/>
      <c r="V74" s="7" t="str">
        <f t="shared" si="18"/>
        <v/>
      </c>
      <c r="W74" s="89"/>
    </row>
    <row r="75" spans="1:23" s="9" customFormat="1" ht="82.3" x14ac:dyDescent="0.4">
      <c r="A75" s="89"/>
      <c r="B75" s="12">
        <v>10.534000000000001</v>
      </c>
      <c r="C75" s="10" t="str">
        <f>PFD!$G$23</f>
        <v>Vision Station / Rollers Setup (Nyoil, Grease as required)</v>
      </c>
      <c r="D75" s="15" t="s">
        <v>268</v>
      </c>
      <c r="E75" s="44" t="s">
        <v>269</v>
      </c>
      <c r="F75" s="4">
        <v>3</v>
      </c>
      <c r="G75" s="13"/>
      <c r="H75" s="14" t="s">
        <v>274</v>
      </c>
      <c r="I75" s="4">
        <v>2</v>
      </c>
      <c r="J75" s="4" t="s">
        <v>48</v>
      </c>
      <c r="K75" s="14" t="s">
        <v>275</v>
      </c>
      <c r="L75" s="6">
        <v>6</v>
      </c>
      <c r="M75" s="7">
        <f t="shared" si="17"/>
        <v>36</v>
      </c>
      <c r="N75" s="182" t="s">
        <v>272</v>
      </c>
      <c r="O75" s="45" t="s">
        <v>81</v>
      </c>
      <c r="P75" s="184"/>
      <c r="Q75" s="45" t="s">
        <v>273</v>
      </c>
      <c r="R75" s="184"/>
      <c r="S75" s="8"/>
      <c r="T75" s="8"/>
      <c r="U75" s="8"/>
      <c r="V75" s="7" t="str">
        <f t="shared" si="18"/>
        <v/>
      </c>
      <c r="W75" s="89"/>
    </row>
    <row r="76" spans="1:23" s="9" customFormat="1" ht="51.45" x14ac:dyDescent="0.4">
      <c r="A76" s="89"/>
      <c r="B76" s="12">
        <v>10.537000000000001</v>
      </c>
      <c r="C76" s="10" t="str">
        <f>PFD!$G$23</f>
        <v>Vision Station / Rollers Setup (Nyoil, Grease as required)</v>
      </c>
      <c r="D76" s="15" t="s">
        <v>241</v>
      </c>
      <c r="E76" s="11" t="s">
        <v>276</v>
      </c>
      <c r="F76" s="4">
        <v>2</v>
      </c>
      <c r="G76" s="13"/>
      <c r="H76" s="14" t="s">
        <v>277</v>
      </c>
      <c r="I76" s="4">
        <v>1</v>
      </c>
      <c r="J76" s="4" t="s">
        <v>74</v>
      </c>
      <c r="K76" s="14" t="s">
        <v>278</v>
      </c>
      <c r="L76" s="6">
        <v>1</v>
      </c>
      <c r="M76" s="7">
        <f t="shared" si="17"/>
        <v>2</v>
      </c>
      <c r="N76" s="182" t="str">
        <f t="shared" ref="N76:N89" si="20">IF(D76="","","None")</f>
        <v>None</v>
      </c>
      <c r="O76" s="45"/>
      <c r="P76" s="184"/>
      <c r="Q76" s="45"/>
      <c r="R76" s="184"/>
      <c r="S76" s="8"/>
      <c r="T76" s="8"/>
      <c r="U76" s="8"/>
      <c r="V76" s="7" t="str">
        <f t="shared" si="18"/>
        <v/>
      </c>
      <c r="W76" s="89"/>
    </row>
    <row r="77" spans="1:23" s="9" customFormat="1" ht="61.75" x14ac:dyDescent="0.4">
      <c r="A77" s="89"/>
      <c r="B77" s="12">
        <v>10.54</v>
      </c>
      <c r="C77" s="10" t="str">
        <f>PFD!$G$23</f>
        <v>Vision Station / Rollers Setup (Nyoil, Grease as required)</v>
      </c>
      <c r="D77" s="15" t="s">
        <v>279</v>
      </c>
      <c r="E77" s="11" t="s">
        <v>237</v>
      </c>
      <c r="F77" s="4">
        <v>3</v>
      </c>
      <c r="G77" s="13"/>
      <c r="H77" s="15" t="s">
        <v>280</v>
      </c>
      <c r="I77" s="4">
        <v>2</v>
      </c>
      <c r="J77" s="4" t="s">
        <v>74</v>
      </c>
      <c r="K77" s="14" t="s">
        <v>281</v>
      </c>
      <c r="L77" s="6">
        <v>6</v>
      </c>
      <c r="M77" s="7">
        <f t="shared" si="17"/>
        <v>36</v>
      </c>
      <c r="N77" s="182" t="str">
        <f t="shared" si="20"/>
        <v>None</v>
      </c>
      <c r="O77" s="45"/>
      <c r="P77" s="184"/>
      <c r="Q77" s="45"/>
      <c r="R77" s="184"/>
      <c r="S77" s="8"/>
      <c r="T77" s="8"/>
      <c r="U77" s="8"/>
      <c r="V77" s="7" t="str">
        <f t="shared" si="18"/>
        <v/>
      </c>
      <c r="W77" s="89"/>
    </row>
    <row r="78" spans="1:23" s="9" customFormat="1" ht="51.45" x14ac:dyDescent="0.4">
      <c r="A78" s="89"/>
      <c r="B78" s="12">
        <v>10.542999999999999</v>
      </c>
      <c r="C78" s="10" t="str">
        <f>PFD!$G$23</f>
        <v>Vision Station / Rollers Setup (Nyoil, Grease as required)</v>
      </c>
      <c r="D78" s="15" t="s">
        <v>282</v>
      </c>
      <c r="E78" s="44" t="s">
        <v>283</v>
      </c>
      <c r="F78" s="4">
        <v>8</v>
      </c>
      <c r="G78" s="13"/>
      <c r="H78" s="14" t="s">
        <v>284</v>
      </c>
      <c r="I78" s="4">
        <v>1</v>
      </c>
      <c r="J78" s="4" t="s">
        <v>74</v>
      </c>
      <c r="K78" s="14" t="s">
        <v>285</v>
      </c>
      <c r="L78" s="18">
        <v>7</v>
      </c>
      <c r="M78" s="7">
        <f t="shared" si="17"/>
        <v>56</v>
      </c>
      <c r="N78" s="182" t="str">
        <f t="shared" si="20"/>
        <v>None</v>
      </c>
      <c r="O78" s="45"/>
      <c r="P78" s="184"/>
      <c r="Q78" s="45"/>
      <c r="R78" s="184"/>
      <c r="S78" s="8"/>
      <c r="T78" s="8"/>
      <c r="U78" s="8"/>
      <c r="V78" s="7" t="str">
        <f t="shared" si="18"/>
        <v/>
      </c>
      <c r="W78" s="89"/>
    </row>
    <row r="79" spans="1:23" s="9" customFormat="1" ht="61.75" x14ac:dyDescent="0.4">
      <c r="A79" s="89"/>
      <c r="B79" s="12">
        <v>10.545999999999999</v>
      </c>
      <c r="C79" s="10" t="str">
        <f>PFD!$G$23</f>
        <v>Vision Station / Rollers Setup (Nyoil, Grease as required)</v>
      </c>
      <c r="D79" s="15" t="s">
        <v>286</v>
      </c>
      <c r="E79" s="44" t="s">
        <v>283</v>
      </c>
      <c r="F79" s="4">
        <v>8</v>
      </c>
      <c r="G79" s="13"/>
      <c r="H79" s="14" t="s">
        <v>287</v>
      </c>
      <c r="I79" s="4">
        <v>1</v>
      </c>
      <c r="J79" s="4" t="s">
        <v>74</v>
      </c>
      <c r="K79" s="14" t="s">
        <v>288</v>
      </c>
      <c r="L79" s="6">
        <v>8</v>
      </c>
      <c r="M79" s="7">
        <f t="shared" si="17"/>
        <v>64</v>
      </c>
      <c r="N79" s="182" t="str">
        <f t="shared" si="20"/>
        <v>None</v>
      </c>
      <c r="O79" s="45"/>
      <c r="P79" s="184"/>
      <c r="Q79" s="45"/>
      <c r="R79" s="184"/>
      <c r="S79" s="8"/>
      <c r="T79" s="8"/>
      <c r="U79" s="8"/>
      <c r="V79" s="7" t="str">
        <f t="shared" si="18"/>
        <v/>
      </c>
      <c r="W79" s="89"/>
    </row>
    <row r="80" spans="1:23" s="9" customFormat="1" ht="61.75" x14ac:dyDescent="0.4">
      <c r="A80" s="89"/>
      <c r="B80" s="12">
        <v>10.548999999999999</v>
      </c>
      <c r="C80" s="10" t="str">
        <f>PFD!$G$23</f>
        <v>Vision Station / Rollers Setup (Nyoil, Grease as required)</v>
      </c>
      <c r="D80" s="15" t="s">
        <v>289</v>
      </c>
      <c r="E80" s="44" t="s">
        <v>290</v>
      </c>
      <c r="F80" s="4">
        <v>2</v>
      </c>
      <c r="G80" s="13"/>
      <c r="H80" s="14" t="s">
        <v>287</v>
      </c>
      <c r="I80" s="4">
        <v>1</v>
      </c>
      <c r="J80" s="4" t="s">
        <v>74</v>
      </c>
      <c r="K80" s="14" t="s">
        <v>291</v>
      </c>
      <c r="L80" s="6">
        <v>7</v>
      </c>
      <c r="M80" s="7">
        <f t="shared" si="17"/>
        <v>14</v>
      </c>
      <c r="N80" s="182" t="str">
        <f t="shared" si="20"/>
        <v>None</v>
      </c>
      <c r="O80" s="45"/>
      <c r="P80" s="184"/>
      <c r="Q80" s="45"/>
      <c r="R80" s="184"/>
      <c r="S80" s="8"/>
      <c r="T80" s="8"/>
      <c r="U80" s="8"/>
      <c r="V80" s="7" t="str">
        <f t="shared" si="18"/>
        <v/>
      </c>
      <c r="W80" s="89"/>
    </row>
    <row r="81" spans="1:23" s="9" customFormat="1" ht="51.45" x14ac:dyDescent="0.4">
      <c r="A81" s="89"/>
      <c r="B81" s="12">
        <v>10.552</v>
      </c>
      <c r="C81" s="10" t="str">
        <f>PFD!$G$23</f>
        <v>Vision Station / Rollers Setup (Nyoil, Grease as required)</v>
      </c>
      <c r="D81" s="15" t="s">
        <v>292</v>
      </c>
      <c r="E81" s="44" t="s">
        <v>293</v>
      </c>
      <c r="F81" s="4">
        <v>8</v>
      </c>
      <c r="G81" s="13"/>
      <c r="H81" s="14" t="s">
        <v>294</v>
      </c>
      <c r="I81" s="4">
        <v>2</v>
      </c>
      <c r="J81" s="4" t="s">
        <v>74</v>
      </c>
      <c r="K81" s="14" t="s">
        <v>295</v>
      </c>
      <c r="L81" s="6">
        <v>6</v>
      </c>
      <c r="M81" s="7">
        <f t="shared" si="17"/>
        <v>96</v>
      </c>
      <c r="N81" s="182" t="str">
        <f t="shared" si="20"/>
        <v>None</v>
      </c>
      <c r="O81" s="45"/>
      <c r="P81" s="184"/>
      <c r="Q81" s="45"/>
      <c r="R81" s="184"/>
      <c r="S81" s="8"/>
      <c r="T81" s="8"/>
      <c r="U81" s="8"/>
      <c r="V81" s="7" t="str">
        <f t="shared" si="18"/>
        <v/>
      </c>
      <c r="W81" s="89"/>
    </row>
    <row r="82" spans="1:23" s="9" customFormat="1" ht="51.45" x14ac:dyDescent="0.4">
      <c r="A82" s="89"/>
      <c r="B82" s="12">
        <v>10.555</v>
      </c>
      <c r="C82" s="10" t="str">
        <f>PFD!$G$23</f>
        <v>Vision Station / Rollers Setup (Nyoil, Grease as required)</v>
      </c>
      <c r="D82" s="15" t="s">
        <v>296</v>
      </c>
      <c r="E82" s="44" t="s">
        <v>297</v>
      </c>
      <c r="F82" s="4">
        <v>8</v>
      </c>
      <c r="G82" s="13"/>
      <c r="H82" s="14" t="s">
        <v>298</v>
      </c>
      <c r="I82" s="4">
        <v>1</v>
      </c>
      <c r="J82" s="4" t="s">
        <v>74</v>
      </c>
      <c r="K82" s="14" t="s">
        <v>299</v>
      </c>
      <c r="L82" s="6">
        <v>4</v>
      </c>
      <c r="M82" s="7">
        <f t="shared" si="17"/>
        <v>32</v>
      </c>
      <c r="N82" s="182" t="str">
        <f t="shared" si="20"/>
        <v>None</v>
      </c>
      <c r="O82" s="45"/>
      <c r="P82" s="184"/>
      <c r="Q82" s="45"/>
      <c r="R82" s="184"/>
      <c r="S82" s="8"/>
      <c r="T82" s="8"/>
      <c r="U82" s="8"/>
      <c r="V82" s="7" t="str">
        <f t="shared" si="18"/>
        <v/>
      </c>
      <c r="W82" s="89"/>
    </row>
    <row r="83" spans="1:23" s="9" customFormat="1" ht="61.75" x14ac:dyDescent="0.4">
      <c r="A83" s="89"/>
      <c r="B83" s="103">
        <v>10.601000000000001</v>
      </c>
      <c r="C83" s="10" t="str">
        <f>PFD!$G$24</f>
        <v>Stock Lube System Setup</v>
      </c>
      <c r="D83" s="44" t="s">
        <v>300</v>
      </c>
      <c r="E83" s="44" t="s">
        <v>301</v>
      </c>
      <c r="F83" s="18">
        <v>6</v>
      </c>
      <c r="G83" s="21"/>
      <c r="H83" s="5" t="s">
        <v>302</v>
      </c>
      <c r="I83" s="18">
        <v>1</v>
      </c>
      <c r="J83" s="18" t="s">
        <v>74</v>
      </c>
      <c r="K83" s="5" t="s">
        <v>303</v>
      </c>
      <c r="L83" s="18">
        <v>8</v>
      </c>
      <c r="M83" s="7">
        <f t="shared" si="17"/>
        <v>48</v>
      </c>
      <c r="N83" s="182" t="str">
        <f t="shared" si="20"/>
        <v>None</v>
      </c>
      <c r="O83" s="45"/>
      <c r="P83" s="184"/>
      <c r="Q83" s="45"/>
      <c r="R83" s="184"/>
      <c r="S83" s="8"/>
      <c r="T83" s="8"/>
      <c r="U83" s="8"/>
      <c r="V83" s="7" t="str">
        <f t="shared" si="18"/>
        <v/>
      </c>
      <c r="W83" s="89"/>
    </row>
    <row r="84" spans="1:23" s="9" customFormat="1" ht="51.45" x14ac:dyDescent="0.4">
      <c r="A84" s="89"/>
      <c r="B84" s="12">
        <v>10.604000000000001</v>
      </c>
      <c r="C84" s="10" t="str">
        <f>PFD!$G$24</f>
        <v>Stock Lube System Setup</v>
      </c>
      <c r="D84" s="44" t="s">
        <v>300</v>
      </c>
      <c r="E84" s="44" t="s">
        <v>301</v>
      </c>
      <c r="F84" s="18">
        <v>6</v>
      </c>
      <c r="G84" s="21"/>
      <c r="H84" s="5" t="s">
        <v>304</v>
      </c>
      <c r="I84" s="18">
        <v>2</v>
      </c>
      <c r="J84" s="18" t="s">
        <v>48</v>
      </c>
      <c r="K84" s="5" t="s">
        <v>267</v>
      </c>
      <c r="L84" s="18">
        <v>3</v>
      </c>
      <c r="M84" s="7">
        <f t="shared" si="17"/>
        <v>36</v>
      </c>
      <c r="N84" s="182" t="str">
        <f t="shared" si="20"/>
        <v>None</v>
      </c>
      <c r="O84" s="45"/>
      <c r="P84" s="184"/>
      <c r="Q84" s="45"/>
      <c r="R84" s="184"/>
      <c r="S84" s="8"/>
      <c r="T84" s="8"/>
      <c r="U84" s="8"/>
      <c r="V84" s="7" t="str">
        <f t="shared" si="18"/>
        <v/>
      </c>
      <c r="W84" s="89"/>
    </row>
    <row r="85" spans="1:23" s="9" customFormat="1" ht="51.45" x14ac:dyDescent="0.4">
      <c r="A85" s="89"/>
      <c r="B85" s="12">
        <v>10.607000000000001</v>
      </c>
      <c r="C85" s="10" t="str">
        <f>PFD!$G$24</f>
        <v>Stock Lube System Setup</v>
      </c>
      <c r="D85" s="11" t="s">
        <v>305</v>
      </c>
      <c r="E85" s="11" t="s">
        <v>306</v>
      </c>
      <c r="F85" s="4">
        <v>7</v>
      </c>
      <c r="G85" s="13"/>
      <c r="H85" s="14" t="s">
        <v>307</v>
      </c>
      <c r="I85" s="4">
        <v>1</v>
      </c>
      <c r="J85" s="4" t="s">
        <v>74</v>
      </c>
      <c r="K85" s="14" t="s">
        <v>308</v>
      </c>
      <c r="L85" s="6">
        <v>6</v>
      </c>
      <c r="M85" s="7">
        <f t="shared" si="17"/>
        <v>42</v>
      </c>
      <c r="N85" s="182" t="str">
        <f t="shared" si="20"/>
        <v>None</v>
      </c>
      <c r="O85" s="45"/>
      <c r="P85" s="184"/>
      <c r="Q85" s="45"/>
      <c r="R85" s="184"/>
      <c r="S85" s="8"/>
      <c r="T85" s="8"/>
      <c r="U85" s="8"/>
      <c r="V85" s="7" t="str">
        <f t="shared" si="18"/>
        <v/>
      </c>
      <c r="W85" s="89"/>
    </row>
    <row r="86" spans="1:23" s="16" customFormat="1" ht="72" x14ac:dyDescent="0.4">
      <c r="A86" s="89"/>
      <c r="B86" s="12">
        <v>10.610000000000001</v>
      </c>
      <c r="C86" s="10" t="str">
        <f>PFD!$G$24</f>
        <v>Stock Lube System Setup</v>
      </c>
      <c r="D86" s="44" t="s">
        <v>309</v>
      </c>
      <c r="E86" s="44" t="s">
        <v>310</v>
      </c>
      <c r="F86" s="18">
        <v>2</v>
      </c>
      <c r="G86" s="19"/>
      <c r="H86" s="5" t="s">
        <v>311</v>
      </c>
      <c r="I86" s="18">
        <v>1</v>
      </c>
      <c r="J86" s="18" t="s">
        <v>74</v>
      </c>
      <c r="K86" s="5" t="s">
        <v>308</v>
      </c>
      <c r="L86" s="18">
        <v>6</v>
      </c>
      <c r="M86" s="7">
        <f t="shared" si="17"/>
        <v>12</v>
      </c>
      <c r="N86" s="182" t="str">
        <f t="shared" si="20"/>
        <v>None</v>
      </c>
      <c r="O86" s="182" t="s">
        <v>50</v>
      </c>
      <c r="P86" s="184" t="s">
        <v>50</v>
      </c>
      <c r="Q86" s="45"/>
      <c r="R86" s="184"/>
      <c r="S86" s="7"/>
      <c r="T86" s="8"/>
      <c r="U86" s="8"/>
      <c r="V86" s="7" t="str">
        <f t="shared" si="18"/>
        <v/>
      </c>
      <c r="W86" s="89"/>
    </row>
    <row r="87" spans="1:23" s="9" customFormat="1" ht="61.75" x14ac:dyDescent="0.4">
      <c r="A87" s="89"/>
      <c r="B87" s="103">
        <v>10.701000000000001</v>
      </c>
      <c r="C87" s="10" t="str">
        <f>PFD!$G$25</f>
        <v>Winder Setup</v>
      </c>
      <c r="D87" s="15" t="s">
        <v>312</v>
      </c>
      <c r="E87" s="44" t="s">
        <v>313</v>
      </c>
      <c r="F87" s="4">
        <v>8</v>
      </c>
      <c r="G87" s="13"/>
      <c r="H87" s="14" t="s">
        <v>314</v>
      </c>
      <c r="I87" s="4">
        <v>1</v>
      </c>
      <c r="J87" s="4" t="s">
        <v>74</v>
      </c>
      <c r="K87" s="14" t="s">
        <v>315</v>
      </c>
      <c r="L87" s="6">
        <v>8</v>
      </c>
      <c r="M87" s="7">
        <f t="shared" si="17"/>
        <v>64</v>
      </c>
      <c r="N87" s="182" t="str">
        <f t="shared" si="20"/>
        <v>None</v>
      </c>
      <c r="O87" s="182" t="s">
        <v>50</v>
      </c>
      <c r="P87" s="184" t="s">
        <v>50</v>
      </c>
      <c r="Q87" s="45"/>
      <c r="R87" s="184"/>
      <c r="S87" s="8"/>
      <c r="T87" s="8"/>
      <c r="U87" s="8"/>
      <c r="V87" s="7" t="str">
        <f t="shared" si="18"/>
        <v/>
      </c>
      <c r="W87" s="89"/>
    </row>
    <row r="88" spans="1:23" s="9" customFormat="1" ht="61.75" x14ac:dyDescent="0.4">
      <c r="A88" s="89"/>
      <c r="B88" s="12">
        <v>10.704000000000001</v>
      </c>
      <c r="C88" s="10" t="str">
        <f>PFD!$G$25</f>
        <v>Winder Setup</v>
      </c>
      <c r="D88" s="15" t="s">
        <v>312</v>
      </c>
      <c r="E88" s="44" t="s">
        <v>316</v>
      </c>
      <c r="F88" s="4">
        <v>8</v>
      </c>
      <c r="G88" s="13"/>
      <c r="H88" s="14" t="s">
        <v>317</v>
      </c>
      <c r="I88" s="4">
        <v>1</v>
      </c>
      <c r="J88" s="4" t="s">
        <v>74</v>
      </c>
      <c r="K88" s="14" t="s">
        <v>318</v>
      </c>
      <c r="L88" s="6">
        <v>8</v>
      </c>
      <c r="M88" s="7">
        <f t="shared" ref="M88:M102" si="21">IF(F88+I88+L88,F88*I88*L88,"")</f>
        <v>64</v>
      </c>
      <c r="N88" s="182" t="str">
        <f t="shared" si="20"/>
        <v>None</v>
      </c>
      <c r="O88" s="182" t="s">
        <v>50</v>
      </c>
      <c r="P88" s="184" t="s">
        <v>50</v>
      </c>
      <c r="Q88" s="45"/>
      <c r="R88" s="184"/>
      <c r="S88" s="8"/>
      <c r="T88" s="8"/>
      <c r="U88" s="8"/>
      <c r="V88" s="7" t="str">
        <f t="shared" ref="V88:V102" si="22">IF(S88+T88+U88,S88*T88*U88,"")</f>
        <v/>
      </c>
      <c r="W88" s="89"/>
    </row>
    <row r="89" spans="1:23" s="9" customFormat="1" ht="61.75" x14ac:dyDescent="0.4">
      <c r="A89" s="89"/>
      <c r="B89" s="12">
        <v>10.707000000000001</v>
      </c>
      <c r="C89" s="10" t="str">
        <f>PFD!$G$25</f>
        <v>Winder Setup</v>
      </c>
      <c r="D89" s="15" t="s">
        <v>319</v>
      </c>
      <c r="E89" s="44" t="s">
        <v>320</v>
      </c>
      <c r="F89" s="4">
        <v>8</v>
      </c>
      <c r="G89" s="13"/>
      <c r="H89" s="14" t="s">
        <v>321</v>
      </c>
      <c r="I89" s="4">
        <v>1</v>
      </c>
      <c r="J89" s="4" t="s">
        <v>74</v>
      </c>
      <c r="K89" s="14" t="s">
        <v>322</v>
      </c>
      <c r="L89" s="6">
        <v>1</v>
      </c>
      <c r="M89" s="7">
        <f t="shared" si="21"/>
        <v>8</v>
      </c>
      <c r="N89" s="182" t="str">
        <f t="shared" si="20"/>
        <v>None</v>
      </c>
      <c r="O89" s="45"/>
      <c r="P89" s="184"/>
      <c r="Q89" s="45"/>
      <c r="R89" s="184"/>
      <c r="S89" s="8"/>
      <c r="T89" s="8"/>
      <c r="U89" s="8"/>
      <c r="V89" s="7" t="str">
        <f t="shared" si="22"/>
        <v/>
      </c>
      <c r="W89" s="89"/>
    </row>
    <row r="90" spans="1:23" s="9" customFormat="1" ht="51.45" x14ac:dyDescent="0.4">
      <c r="A90" s="89"/>
      <c r="B90" s="12">
        <v>10.71</v>
      </c>
      <c r="C90" s="10" t="str">
        <f>PFD!$G$25</f>
        <v>Winder Setup</v>
      </c>
      <c r="D90" s="15" t="s">
        <v>323</v>
      </c>
      <c r="E90" s="44" t="s">
        <v>324</v>
      </c>
      <c r="F90" s="4">
        <v>8</v>
      </c>
      <c r="G90" s="13"/>
      <c r="H90" s="14" t="s">
        <v>325</v>
      </c>
      <c r="I90" s="4">
        <v>1</v>
      </c>
      <c r="J90" s="4" t="s">
        <v>74</v>
      </c>
      <c r="K90" s="14" t="s">
        <v>326</v>
      </c>
      <c r="L90" s="6">
        <v>2</v>
      </c>
      <c r="M90" s="7">
        <f t="shared" si="21"/>
        <v>16</v>
      </c>
      <c r="N90" s="182" t="s">
        <v>327</v>
      </c>
      <c r="O90" s="7" t="s">
        <v>81</v>
      </c>
      <c r="P90" s="184">
        <v>43169</v>
      </c>
      <c r="Q90" s="45" t="s">
        <v>328</v>
      </c>
      <c r="R90" s="184">
        <v>43169</v>
      </c>
      <c r="S90" s="4">
        <v>8</v>
      </c>
      <c r="T90" s="8" t="s">
        <v>12</v>
      </c>
      <c r="U90" s="8" t="s">
        <v>12</v>
      </c>
      <c r="V90" s="7">
        <f t="shared" si="22"/>
        <v>8</v>
      </c>
      <c r="W90" s="89"/>
    </row>
    <row r="91" spans="1:23" s="9" customFormat="1" ht="61.75" x14ac:dyDescent="0.4">
      <c r="A91" s="89"/>
      <c r="B91" s="12">
        <v>10.713000000000001</v>
      </c>
      <c r="C91" s="10" t="str">
        <f>PFD!$G$25</f>
        <v>Winder Setup</v>
      </c>
      <c r="D91" s="15" t="s">
        <v>329</v>
      </c>
      <c r="E91" s="44" t="s">
        <v>324</v>
      </c>
      <c r="F91" s="4">
        <v>8</v>
      </c>
      <c r="G91" s="13"/>
      <c r="H91" s="14" t="s">
        <v>325</v>
      </c>
      <c r="I91" s="4">
        <v>1</v>
      </c>
      <c r="J91" s="4" t="s">
        <v>74</v>
      </c>
      <c r="K91" s="14" t="s">
        <v>330</v>
      </c>
      <c r="L91" s="6">
        <v>2</v>
      </c>
      <c r="M91" s="7">
        <f t="shared" si="21"/>
        <v>16</v>
      </c>
      <c r="N91" s="182" t="s">
        <v>331</v>
      </c>
      <c r="O91" s="7" t="s">
        <v>81</v>
      </c>
      <c r="P91" s="184"/>
      <c r="Q91" s="45" t="s">
        <v>273</v>
      </c>
      <c r="R91" s="184"/>
      <c r="S91" s="8"/>
      <c r="T91" s="8"/>
      <c r="U91" s="8"/>
      <c r="V91" s="7" t="str">
        <f t="shared" si="22"/>
        <v/>
      </c>
      <c r="W91" s="89"/>
    </row>
    <row r="92" spans="1:23" s="9" customFormat="1" ht="61.75" x14ac:dyDescent="0.4">
      <c r="A92" s="89"/>
      <c r="B92" s="12">
        <v>10.716000000000001</v>
      </c>
      <c r="C92" s="10" t="str">
        <f>PFD!$G$25</f>
        <v>Winder Setup</v>
      </c>
      <c r="D92" s="15" t="s">
        <v>332</v>
      </c>
      <c r="E92" s="44" t="s">
        <v>333</v>
      </c>
      <c r="F92" s="4">
        <v>6</v>
      </c>
      <c r="G92" s="13"/>
      <c r="H92" s="14" t="s">
        <v>334</v>
      </c>
      <c r="I92" s="4">
        <v>2</v>
      </c>
      <c r="J92" s="4" t="s">
        <v>48</v>
      </c>
      <c r="K92" s="14" t="s">
        <v>335</v>
      </c>
      <c r="L92" s="6">
        <v>8</v>
      </c>
      <c r="M92" s="7">
        <f t="shared" si="21"/>
        <v>96</v>
      </c>
      <c r="N92" s="182" t="str">
        <f>IF(D92="","","None")</f>
        <v>None</v>
      </c>
      <c r="O92" s="45"/>
      <c r="P92" s="184"/>
      <c r="Q92" s="45"/>
      <c r="R92" s="184"/>
      <c r="S92" s="8"/>
      <c r="T92" s="8"/>
      <c r="U92" s="8"/>
      <c r="V92" s="7" t="str">
        <f t="shared" si="22"/>
        <v/>
      </c>
      <c r="W92" s="89"/>
    </row>
    <row r="93" spans="1:23" s="9" customFormat="1" ht="72" x14ac:dyDescent="0.4">
      <c r="A93" s="89"/>
      <c r="B93" s="12">
        <v>10.717000000000001</v>
      </c>
      <c r="C93" s="10" t="str">
        <f>PFD!$G$25</f>
        <v>Winder Setup</v>
      </c>
      <c r="D93" s="15" t="s">
        <v>336</v>
      </c>
      <c r="E93" s="44" t="s">
        <v>333</v>
      </c>
      <c r="F93" s="4">
        <v>6</v>
      </c>
      <c r="G93" s="13"/>
      <c r="H93" s="15" t="s">
        <v>337</v>
      </c>
      <c r="I93" s="4">
        <v>2</v>
      </c>
      <c r="J93" s="4" t="s">
        <v>48</v>
      </c>
      <c r="K93" s="14" t="s">
        <v>335</v>
      </c>
      <c r="L93" s="6">
        <v>8</v>
      </c>
      <c r="M93" s="7">
        <f t="shared" ref="M93" si="23">IF(F93+I93+L93,F93*I93*L93,"")</f>
        <v>96</v>
      </c>
      <c r="N93" s="182" t="s">
        <v>338</v>
      </c>
      <c r="O93" s="45" t="s">
        <v>339</v>
      </c>
      <c r="P93" s="184">
        <v>43361</v>
      </c>
      <c r="Q93" s="45" t="s">
        <v>340</v>
      </c>
      <c r="R93" s="184">
        <v>43469</v>
      </c>
      <c r="S93" s="8" t="s">
        <v>231</v>
      </c>
      <c r="T93" s="8" t="s">
        <v>12</v>
      </c>
      <c r="U93" s="8" t="s">
        <v>83</v>
      </c>
      <c r="V93" s="7">
        <f t="shared" ref="V93" si="24">IF(S93+T93+U93,S93*T93*U93,"")</f>
        <v>48</v>
      </c>
      <c r="W93" s="89"/>
    </row>
    <row r="94" spans="1:23" s="9" customFormat="1" ht="51.45" x14ac:dyDescent="0.4">
      <c r="A94" s="89"/>
      <c r="B94" s="12">
        <v>10.719000000000001</v>
      </c>
      <c r="C94" s="10" t="str">
        <f>PFD!$G$25</f>
        <v>Winder Setup</v>
      </c>
      <c r="D94" s="15" t="s">
        <v>341</v>
      </c>
      <c r="E94" s="44" t="s">
        <v>342</v>
      </c>
      <c r="F94" s="4">
        <v>7</v>
      </c>
      <c r="G94" s="13"/>
      <c r="H94" s="14" t="s">
        <v>343</v>
      </c>
      <c r="I94" s="4">
        <v>1</v>
      </c>
      <c r="J94" s="4" t="s">
        <v>74</v>
      </c>
      <c r="K94" s="161" t="s">
        <v>344</v>
      </c>
      <c r="L94" s="6">
        <v>8</v>
      </c>
      <c r="M94" s="7">
        <f t="shared" si="21"/>
        <v>56</v>
      </c>
      <c r="N94" s="182" t="str">
        <f>IF(D94="","","None")</f>
        <v>None</v>
      </c>
      <c r="O94" s="45"/>
      <c r="P94" s="184"/>
      <c r="Q94" s="45"/>
      <c r="R94" s="184"/>
      <c r="S94" s="8"/>
      <c r="T94" s="8"/>
      <c r="U94" s="8"/>
      <c r="V94" s="7" t="str">
        <f t="shared" si="22"/>
        <v/>
      </c>
      <c r="W94" s="89"/>
    </row>
    <row r="95" spans="1:23" s="9" customFormat="1" ht="51.45" x14ac:dyDescent="0.4">
      <c r="A95" s="89"/>
      <c r="B95" s="103">
        <v>10.801</v>
      </c>
      <c r="C95" s="10" t="str">
        <f>PFD!$G$26</f>
        <v>Labeling and Retain Collection Systems</v>
      </c>
      <c r="D95" s="15" t="s">
        <v>345</v>
      </c>
      <c r="E95" s="44" t="s">
        <v>346</v>
      </c>
      <c r="F95" s="4">
        <v>7</v>
      </c>
      <c r="G95" s="13"/>
      <c r="H95" s="14" t="s">
        <v>347</v>
      </c>
      <c r="I95" s="4">
        <v>1</v>
      </c>
      <c r="J95" s="4" t="s">
        <v>74</v>
      </c>
      <c r="K95" s="14" t="s">
        <v>348</v>
      </c>
      <c r="L95" s="6">
        <v>8</v>
      </c>
      <c r="M95" s="7">
        <f t="shared" si="21"/>
        <v>56</v>
      </c>
      <c r="N95" s="182" t="s">
        <v>327</v>
      </c>
      <c r="O95" s="7" t="s">
        <v>81</v>
      </c>
      <c r="P95" s="184">
        <v>43169</v>
      </c>
      <c r="Q95" s="45" t="s">
        <v>328</v>
      </c>
      <c r="R95" s="184">
        <v>43169</v>
      </c>
      <c r="S95" s="8" t="s">
        <v>84</v>
      </c>
      <c r="T95" s="8" t="s">
        <v>12</v>
      </c>
      <c r="U95" s="8" t="s">
        <v>12</v>
      </c>
      <c r="V95" s="7">
        <f t="shared" si="22"/>
        <v>7</v>
      </c>
      <c r="W95" s="89"/>
    </row>
    <row r="96" spans="1:23" s="9" customFormat="1" ht="41.15" x14ac:dyDescent="0.4">
      <c r="A96" s="89"/>
      <c r="B96" s="12">
        <v>10.804</v>
      </c>
      <c r="C96" s="10" t="str">
        <f>PFD!$G$26</f>
        <v>Labeling and Retain Collection Systems</v>
      </c>
      <c r="D96" s="15" t="s">
        <v>345</v>
      </c>
      <c r="E96" s="44" t="s">
        <v>346</v>
      </c>
      <c r="F96" s="4">
        <v>7</v>
      </c>
      <c r="G96" s="13"/>
      <c r="H96" s="14" t="s">
        <v>349</v>
      </c>
      <c r="I96" s="4">
        <v>1</v>
      </c>
      <c r="J96" s="4" t="s">
        <v>74</v>
      </c>
      <c r="K96" s="14" t="s">
        <v>350</v>
      </c>
      <c r="L96" s="6">
        <v>8</v>
      </c>
      <c r="M96" s="7">
        <f t="shared" si="21"/>
        <v>56</v>
      </c>
      <c r="N96" s="182" t="str">
        <f t="shared" ref="N96:N102" si="25">IF(D96="","","None")</f>
        <v>None</v>
      </c>
      <c r="O96" s="45"/>
      <c r="P96" s="184"/>
      <c r="Q96" s="45"/>
      <c r="R96" s="184"/>
      <c r="S96" s="8"/>
      <c r="T96" s="8"/>
      <c r="U96" s="8"/>
      <c r="V96" s="7" t="str">
        <f t="shared" si="22"/>
        <v/>
      </c>
      <c r="W96" s="89"/>
    </row>
    <row r="97" spans="1:23" s="9" customFormat="1" ht="61.75" x14ac:dyDescent="0.4">
      <c r="A97" s="89"/>
      <c r="B97" s="12">
        <v>10.807</v>
      </c>
      <c r="C97" s="10" t="str">
        <f>PFD!$G$26</f>
        <v>Labeling and Retain Collection Systems</v>
      </c>
      <c r="D97" s="15" t="s">
        <v>351</v>
      </c>
      <c r="E97" s="44" t="s">
        <v>352</v>
      </c>
      <c r="F97" s="4">
        <v>8</v>
      </c>
      <c r="G97" s="13"/>
      <c r="H97" s="14" t="s">
        <v>353</v>
      </c>
      <c r="I97" s="4">
        <v>1</v>
      </c>
      <c r="J97" s="4" t="s">
        <v>74</v>
      </c>
      <c r="K97" s="14" t="s">
        <v>354</v>
      </c>
      <c r="L97" s="6">
        <v>8</v>
      </c>
      <c r="M97" s="7">
        <f t="shared" si="21"/>
        <v>64</v>
      </c>
      <c r="N97" s="182" t="str">
        <f t="shared" si="25"/>
        <v>None</v>
      </c>
      <c r="O97" s="45"/>
      <c r="P97" s="184"/>
      <c r="Q97" s="45"/>
      <c r="R97" s="184"/>
      <c r="S97" s="8"/>
      <c r="T97" s="8"/>
      <c r="U97" s="8"/>
      <c r="V97" s="7" t="str">
        <f t="shared" si="22"/>
        <v/>
      </c>
      <c r="W97" s="89"/>
    </row>
    <row r="98" spans="1:23" s="9" customFormat="1" ht="51.45" x14ac:dyDescent="0.4">
      <c r="A98" s="89"/>
      <c r="B98" s="12">
        <v>10.81</v>
      </c>
      <c r="C98" s="10" t="str">
        <f>PFD!$G$26</f>
        <v>Labeling and Retain Collection Systems</v>
      </c>
      <c r="D98" s="15" t="s">
        <v>355</v>
      </c>
      <c r="E98" s="44" t="s">
        <v>356</v>
      </c>
      <c r="F98" s="4">
        <v>5</v>
      </c>
      <c r="G98" s="13"/>
      <c r="H98" s="14" t="s">
        <v>357</v>
      </c>
      <c r="I98" s="4">
        <v>2</v>
      </c>
      <c r="J98" s="4" t="s">
        <v>48</v>
      </c>
      <c r="K98" s="14" t="s">
        <v>358</v>
      </c>
      <c r="L98" s="6">
        <v>8</v>
      </c>
      <c r="M98" s="7">
        <f t="shared" si="21"/>
        <v>80</v>
      </c>
      <c r="N98" s="182" t="str">
        <f t="shared" si="25"/>
        <v>None</v>
      </c>
      <c r="O98" s="45"/>
      <c r="P98" s="184"/>
      <c r="Q98" s="45"/>
      <c r="R98" s="184"/>
      <c r="S98" s="8"/>
      <c r="T98" s="8"/>
      <c r="U98" s="8"/>
      <c r="V98" s="7" t="str">
        <f t="shared" si="22"/>
        <v/>
      </c>
      <c r="W98" s="89"/>
    </row>
    <row r="99" spans="1:23" s="9" customFormat="1" ht="82.3" x14ac:dyDescent="0.4">
      <c r="A99" s="89"/>
      <c r="B99" s="103">
        <v>10.901</v>
      </c>
      <c r="C99" s="10" t="str">
        <f>PFD!$G$27</f>
        <v>Setup Verification - Inspection</v>
      </c>
      <c r="D99" s="15" t="s">
        <v>359</v>
      </c>
      <c r="E99" s="44" t="s">
        <v>360</v>
      </c>
      <c r="F99" s="4">
        <v>2</v>
      </c>
      <c r="G99" s="13"/>
      <c r="H99" s="14" t="s">
        <v>361</v>
      </c>
      <c r="I99" s="4">
        <v>3</v>
      </c>
      <c r="J99" s="4" t="s">
        <v>48</v>
      </c>
      <c r="K99" s="14" t="s">
        <v>362</v>
      </c>
      <c r="L99" s="6">
        <v>6</v>
      </c>
      <c r="M99" s="7">
        <f t="shared" si="21"/>
        <v>36</v>
      </c>
      <c r="N99" s="182" t="str">
        <f t="shared" si="25"/>
        <v>None</v>
      </c>
      <c r="O99" s="45"/>
      <c r="P99" s="184"/>
      <c r="Q99" s="45"/>
      <c r="R99" s="184"/>
      <c r="S99" s="8"/>
      <c r="T99" s="8"/>
      <c r="U99" s="8"/>
      <c r="V99" s="7" t="str">
        <f t="shared" si="22"/>
        <v/>
      </c>
      <c r="W99" s="89"/>
    </row>
    <row r="100" spans="1:23" s="9" customFormat="1" ht="51.45" x14ac:dyDescent="0.4">
      <c r="A100" s="89"/>
      <c r="B100" s="12">
        <v>10.904</v>
      </c>
      <c r="C100" s="10" t="str">
        <f>PFD!$G$27</f>
        <v>Setup Verification - Inspection</v>
      </c>
      <c r="D100" s="15" t="s">
        <v>363</v>
      </c>
      <c r="E100" s="44" t="s">
        <v>364</v>
      </c>
      <c r="F100" s="4">
        <v>8</v>
      </c>
      <c r="G100" s="13"/>
      <c r="H100" s="14" t="s">
        <v>365</v>
      </c>
      <c r="I100" s="4">
        <v>1</v>
      </c>
      <c r="J100" s="4" t="s">
        <v>48</v>
      </c>
      <c r="K100" s="14" t="s">
        <v>358</v>
      </c>
      <c r="L100" s="6">
        <v>8</v>
      </c>
      <c r="M100" s="7">
        <f t="shared" si="21"/>
        <v>64</v>
      </c>
      <c r="N100" s="182" t="str">
        <f t="shared" si="25"/>
        <v>None</v>
      </c>
      <c r="O100" s="45"/>
      <c r="P100" s="184"/>
      <c r="Q100" s="45"/>
      <c r="R100" s="184"/>
      <c r="S100" s="8"/>
      <c r="T100" s="8"/>
      <c r="U100" s="8"/>
      <c r="V100" s="7" t="str">
        <f t="shared" si="22"/>
        <v/>
      </c>
      <c r="W100" s="89"/>
    </row>
    <row r="101" spans="1:23" s="9" customFormat="1" ht="41.15" x14ac:dyDescent="0.4">
      <c r="A101" s="89"/>
      <c r="B101" s="12">
        <v>10.907</v>
      </c>
      <c r="C101" s="10" t="str">
        <f>PFD!$G$27</f>
        <v>Setup Verification - Inspection</v>
      </c>
      <c r="D101" s="15" t="s">
        <v>366</v>
      </c>
      <c r="E101" s="44" t="s">
        <v>367</v>
      </c>
      <c r="F101" s="4">
        <v>8</v>
      </c>
      <c r="G101" s="13"/>
      <c r="H101" s="14" t="s">
        <v>368</v>
      </c>
      <c r="I101" s="4">
        <v>1</v>
      </c>
      <c r="J101" s="4" t="s">
        <v>48</v>
      </c>
      <c r="K101" s="14" t="s">
        <v>369</v>
      </c>
      <c r="L101" s="6">
        <v>6</v>
      </c>
      <c r="M101" s="7">
        <f t="shared" si="21"/>
        <v>48</v>
      </c>
      <c r="N101" s="182" t="str">
        <f t="shared" si="25"/>
        <v>None</v>
      </c>
      <c r="O101" s="45"/>
      <c r="P101" s="184"/>
      <c r="Q101" s="45"/>
      <c r="R101" s="184"/>
      <c r="S101" s="8"/>
      <c r="T101" s="8"/>
      <c r="U101" s="8"/>
      <c r="V101" s="7" t="str">
        <f t="shared" si="22"/>
        <v/>
      </c>
      <c r="W101" s="89"/>
    </row>
    <row r="102" spans="1:23" s="9" customFormat="1" ht="41.15" x14ac:dyDescent="0.4">
      <c r="A102" s="89"/>
      <c r="B102" s="12">
        <v>10.91</v>
      </c>
      <c r="C102" s="10" t="str">
        <f>PFD!$G$27</f>
        <v>Setup Verification - Inspection</v>
      </c>
      <c r="D102" s="15" t="s">
        <v>370</v>
      </c>
      <c r="E102" s="44" t="s">
        <v>371</v>
      </c>
      <c r="F102" s="4">
        <v>3</v>
      </c>
      <c r="G102" s="13"/>
      <c r="H102" s="14" t="s">
        <v>368</v>
      </c>
      <c r="I102" s="4">
        <v>1</v>
      </c>
      <c r="J102" s="4" t="s">
        <v>48</v>
      </c>
      <c r="K102" s="14" t="s">
        <v>369</v>
      </c>
      <c r="L102" s="6">
        <v>6</v>
      </c>
      <c r="M102" s="7">
        <f t="shared" si="21"/>
        <v>18</v>
      </c>
      <c r="N102" s="182" t="str">
        <f t="shared" si="25"/>
        <v>None</v>
      </c>
      <c r="O102" s="45"/>
      <c r="P102" s="184"/>
      <c r="Q102" s="45"/>
      <c r="R102" s="184"/>
      <c r="S102" s="8"/>
      <c r="T102" s="8"/>
      <c r="U102" s="8"/>
      <c r="V102" s="7" t="str">
        <f t="shared" si="22"/>
        <v/>
      </c>
      <c r="W102" s="89"/>
    </row>
    <row r="103" spans="1:23" s="16" customFormat="1" ht="72" x14ac:dyDescent="0.4">
      <c r="A103" s="89"/>
      <c r="B103" s="103">
        <v>20.100999999999999</v>
      </c>
      <c r="C103" s="10" t="str">
        <f>PFD!$G$29</f>
        <v>Press &amp; Feed</v>
      </c>
      <c r="D103" s="44" t="s">
        <v>372</v>
      </c>
      <c r="E103" s="44" t="s">
        <v>373</v>
      </c>
      <c r="F103" s="18">
        <v>1</v>
      </c>
      <c r="G103" s="19"/>
      <c r="H103" s="5" t="s">
        <v>374</v>
      </c>
      <c r="I103" s="18">
        <v>1</v>
      </c>
      <c r="J103" s="18" t="s">
        <v>74</v>
      </c>
      <c r="K103" s="5" t="s">
        <v>375</v>
      </c>
      <c r="L103" s="6">
        <v>3</v>
      </c>
      <c r="M103" s="7">
        <f t="shared" ref="M103:M166" si="26">IF(F103+I103+L103,F103*I103*L103,"")</f>
        <v>3</v>
      </c>
      <c r="N103" s="182" t="str">
        <f t="shared" ref="N103:N116" si="27">IF(D103="","","None")</f>
        <v>None</v>
      </c>
      <c r="O103" s="182" t="s">
        <v>50</v>
      </c>
      <c r="P103" s="184" t="s">
        <v>50</v>
      </c>
      <c r="Q103" s="45"/>
      <c r="R103" s="184"/>
      <c r="S103" s="7"/>
      <c r="T103" s="8"/>
      <c r="U103" s="8"/>
      <c r="V103" s="7" t="str">
        <f t="shared" ref="V103:V166" si="28">IF(S103+T103+U103,S103*T103*U103,"")</f>
        <v/>
      </c>
      <c r="W103" s="89"/>
    </row>
    <row r="104" spans="1:23" s="16" customFormat="1" ht="41.15" x14ac:dyDescent="0.4">
      <c r="A104" s="89"/>
      <c r="B104" s="12">
        <v>20.103999999999999</v>
      </c>
      <c r="C104" s="10" t="str">
        <f>PFD!$G$29</f>
        <v>Press &amp; Feed</v>
      </c>
      <c r="D104" s="44" t="s">
        <v>376</v>
      </c>
      <c r="E104" s="44" t="s">
        <v>377</v>
      </c>
      <c r="F104" s="18">
        <v>6</v>
      </c>
      <c r="G104" s="19"/>
      <c r="H104" s="44" t="s">
        <v>378</v>
      </c>
      <c r="I104" s="18">
        <v>1</v>
      </c>
      <c r="J104" s="18" t="s">
        <v>74</v>
      </c>
      <c r="K104" s="5" t="s">
        <v>379</v>
      </c>
      <c r="L104" s="18">
        <v>8</v>
      </c>
      <c r="M104" s="7">
        <f t="shared" si="26"/>
        <v>48</v>
      </c>
      <c r="N104" s="182" t="str">
        <f t="shared" si="27"/>
        <v>None</v>
      </c>
      <c r="O104" s="182" t="s">
        <v>50</v>
      </c>
      <c r="P104" s="184" t="s">
        <v>50</v>
      </c>
      <c r="Q104" s="45"/>
      <c r="R104" s="184"/>
      <c r="S104" s="7"/>
      <c r="T104" s="8"/>
      <c r="U104" s="8"/>
      <c r="V104" s="7" t="str">
        <f t="shared" si="28"/>
        <v/>
      </c>
      <c r="W104" s="89"/>
    </row>
    <row r="105" spans="1:23" s="16" customFormat="1" ht="41.15" x14ac:dyDescent="0.4">
      <c r="A105" s="89"/>
      <c r="B105" s="12">
        <v>20.106999999999999</v>
      </c>
      <c r="C105" s="10" t="str">
        <f>PFD!$G$29</f>
        <v>Press &amp; Feed</v>
      </c>
      <c r="D105" s="44" t="s">
        <v>380</v>
      </c>
      <c r="E105" s="44" t="s">
        <v>169</v>
      </c>
      <c r="F105" s="18">
        <v>7</v>
      </c>
      <c r="G105" s="19"/>
      <c r="H105" s="5" t="s">
        <v>381</v>
      </c>
      <c r="I105" s="18">
        <v>1</v>
      </c>
      <c r="J105" s="18" t="s">
        <v>74</v>
      </c>
      <c r="K105" s="5" t="s">
        <v>379</v>
      </c>
      <c r="L105" s="18">
        <v>8</v>
      </c>
      <c r="M105" s="7">
        <f t="shared" si="26"/>
        <v>56</v>
      </c>
      <c r="N105" s="182" t="str">
        <f t="shared" si="27"/>
        <v>None</v>
      </c>
      <c r="O105" s="182" t="s">
        <v>50</v>
      </c>
      <c r="P105" s="184" t="s">
        <v>50</v>
      </c>
      <c r="Q105" s="45"/>
      <c r="R105" s="184"/>
      <c r="S105" s="7"/>
      <c r="T105" s="8"/>
      <c r="U105" s="8"/>
      <c r="V105" s="7" t="str">
        <f t="shared" si="28"/>
        <v/>
      </c>
      <c r="W105" s="89"/>
    </row>
    <row r="106" spans="1:23" s="16" customFormat="1" ht="41.15" x14ac:dyDescent="0.4">
      <c r="A106" s="89"/>
      <c r="B106" s="12">
        <v>20.11</v>
      </c>
      <c r="C106" s="10" t="str">
        <f>PFD!$G$29</f>
        <v>Press &amp; Feed</v>
      </c>
      <c r="D106" s="44" t="s">
        <v>372</v>
      </c>
      <c r="E106" s="44" t="s">
        <v>373</v>
      </c>
      <c r="F106" s="18">
        <v>1</v>
      </c>
      <c r="G106" s="19"/>
      <c r="H106" s="5" t="s">
        <v>382</v>
      </c>
      <c r="I106" s="18">
        <v>1</v>
      </c>
      <c r="J106" s="18" t="s">
        <v>74</v>
      </c>
      <c r="K106" s="5" t="s">
        <v>383</v>
      </c>
      <c r="L106" s="18">
        <v>1</v>
      </c>
      <c r="M106" s="7">
        <f t="shared" si="26"/>
        <v>1</v>
      </c>
      <c r="N106" s="182" t="str">
        <f t="shared" si="27"/>
        <v>None</v>
      </c>
      <c r="O106" s="182"/>
      <c r="P106" s="184"/>
      <c r="Q106" s="45"/>
      <c r="R106" s="184"/>
      <c r="S106" s="7"/>
      <c r="T106" s="8"/>
      <c r="U106" s="8"/>
      <c r="V106" s="7" t="str">
        <f t="shared" si="28"/>
        <v/>
      </c>
      <c r="W106" s="89"/>
    </row>
    <row r="107" spans="1:23" s="16" customFormat="1" ht="30.9" x14ac:dyDescent="0.4">
      <c r="A107" s="89"/>
      <c r="B107" s="12">
        <v>20.113</v>
      </c>
      <c r="C107" s="10" t="str">
        <f>PFD!$G$29</f>
        <v>Press &amp; Feed</v>
      </c>
      <c r="D107" s="44" t="s">
        <v>384</v>
      </c>
      <c r="E107" s="44" t="s">
        <v>385</v>
      </c>
      <c r="F107" s="18">
        <v>1</v>
      </c>
      <c r="G107" s="19"/>
      <c r="H107" s="5" t="s">
        <v>386</v>
      </c>
      <c r="I107" s="18">
        <v>2</v>
      </c>
      <c r="J107" s="18" t="s">
        <v>48</v>
      </c>
      <c r="K107" s="5" t="s">
        <v>267</v>
      </c>
      <c r="L107" s="18">
        <v>3</v>
      </c>
      <c r="M107" s="7">
        <f t="shared" si="26"/>
        <v>6</v>
      </c>
      <c r="N107" s="182" t="str">
        <f t="shared" si="27"/>
        <v>None</v>
      </c>
      <c r="O107" s="182" t="s">
        <v>50</v>
      </c>
      <c r="P107" s="184" t="s">
        <v>50</v>
      </c>
      <c r="Q107" s="45"/>
      <c r="R107" s="184"/>
      <c r="S107" s="7"/>
      <c r="T107" s="8"/>
      <c r="U107" s="8"/>
      <c r="V107" s="7" t="str">
        <f t="shared" si="28"/>
        <v/>
      </c>
      <c r="W107" s="89"/>
    </row>
    <row r="108" spans="1:23" s="9" customFormat="1" ht="72" x14ac:dyDescent="0.4">
      <c r="A108" s="89"/>
      <c r="B108" s="12">
        <v>20.116</v>
      </c>
      <c r="C108" s="10" t="str">
        <f>PFD!$G$29</f>
        <v>Press &amp; Feed</v>
      </c>
      <c r="D108" s="11" t="s">
        <v>387</v>
      </c>
      <c r="E108" s="11" t="s">
        <v>189</v>
      </c>
      <c r="F108" s="4">
        <v>5</v>
      </c>
      <c r="G108" s="13"/>
      <c r="H108" s="11" t="s">
        <v>388</v>
      </c>
      <c r="I108" s="4">
        <v>2</v>
      </c>
      <c r="J108" s="4" t="s">
        <v>74</v>
      </c>
      <c r="K108" s="14" t="s">
        <v>389</v>
      </c>
      <c r="L108" s="6">
        <v>7</v>
      </c>
      <c r="M108" s="7">
        <f t="shared" si="26"/>
        <v>70</v>
      </c>
      <c r="N108" s="182" t="str">
        <f t="shared" si="27"/>
        <v>None</v>
      </c>
      <c r="O108" s="45"/>
      <c r="P108" s="184"/>
      <c r="Q108" s="45"/>
      <c r="R108" s="184"/>
      <c r="S108" s="8"/>
      <c r="T108" s="8"/>
      <c r="U108" s="8"/>
      <c r="V108" s="7" t="str">
        <f t="shared" si="28"/>
        <v/>
      </c>
      <c r="W108" s="89"/>
    </row>
    <row r="109" spans="1:23" s="9" customFormat="1" ht="41.15" x14ac:dyDescent="0.4">
      <c r="A109" s="89"/>
      <c r="B109" s="12">
        <v>20.119</v>
      </c>
      <c r="C109" s="10" t="str">
        <f>PFD!$G$29</f>
        <v>Press &amp; Feed</v>
      </c>
      <c r="D109" s="11" t="s">
        <v>192</v>
      </c>
      <c r="E109" s="11" t="s">
        <v>390</v>
      </c>
      <c r="F109" s="4">
        <v>7</v>
      </c>
      <c r="G109" s="13"/>
      <c r="H109" s="11" t="s">
        <v>391</v>
      </c>
      <c r="I109" s="4">
        <v>1</v>
      </c>
      <c r="J109" s="4" t="s">
        <v>74</v>
      </c>
      <c r="K109" s="14" t="s">
        <v>392</v>
      </c>
      <c r="L109" s="6">
        <v>8</v>
      </c>
      <c r="M109" s="7">
        <f t="shared" si="26"/>
        <v>56</v>
      </c>
      <c r="N109" s="182" t="str">
        <f t="shared" si="27"/>
        <v>None</v>
      </c>
      <c r="O109" s="45"/>
      <c r="P109" s="184"/>
      <c r="Q109" s="45"/>
      <c r="R109" s="184"/>
      <c r="S109" s="8"/>
      <c r="T109" s="8"/>
      <c r="U109" s="8"/>
      <c r="V109" s="7" t="str">
        <f t="shared" si="28"/>
        <v/>
      </c>
      <c r="W109" s="89"/>
    </row>
    <row r="110" spans="1:23" s="16" customFormat="1" ht="51.45" x14ac:dyDescent="0.4">
      <c r="A110" s="89"/>
      <c r="B110" s="12">
        <v>20.122</v>
      </c>
      <c r="C110" s="10" t="str">
        <f>PFD!$G$29</f>
        <v>Press &amp; Feed</v>
      </c>
      <c r="D110" s="44" t="s">
        <v>169</v>
      </c>
      <c r="E110" s="44" t="s">
        <v>153</v>
      </c>
      <c r="F110" s="18">
        <v>8</v>
      </c>
      <c r="G110" s="19"/>
      <c r="H110" s="5" t="s">
        <v>393</v>
      </c>
      <c r="I110" s="18">
        <v>1</v>
      </c>
      <c r="J110" s="18" t="s">
        <v>74</v>
      </c>
      <c r="K110" s="5" t="s">
        <v>394</v>
      </c>
      <c r="L110" s="18">
        <v>8</v>
      </c>
      <c r="M110" s="7">
        <f t="shared" si="26"/>
        <v>64</v>
      </c>
      <c r="N110" s="182" t="str">
        <f t="shared" si="27"/>
        <v>None</v>
      </c>
      <c r="O110" s="45"/>
      <c r="P110" s="184"/>
      <c r="Q110" s="45"/>
      <c r="R110" s="184"/>
      <c r="S110" s="7"/>
      <c r="T110" s="8"/>
      <c r="U110" s="8"/>
      <c r="V110" s="7" t="str">
        <f t="shared" si="28"/>
        <v/>
      </c>
      <c r="W110" s="89"/>
    </row>
    <row r="111" spans="1:23" s="9" customFormat="1" ht="41.15" x14ac:dyDescent="0.4">
      <c r="A111" s="89"/>
      <c r="B111" s="12">
        <v>20.125</v>
      </c>
      <c r="C111" s="10" t="str">
        <f>PFD!$G$29</f>
        <v>Press &amp; Feed</v>
      </c>
      <c r="D111" s="11" t="s">
        <v>157</v>
      </c>
      <c r="E111" s="44" t="s">
        <v>158</v>
      </c>
      <c r="F111" s="4">
        <v>8</v>
      </c>
      <c r="G111" s="5"/>
      <c r="H111" s="5" t="s">
        <v>395</v>
      </c>
      <c r="I111" s="4">
        <v>1</v>
      </c>
      <c r="J111" s="4" t="s">
        <v>74</v>
      </c>
      <c r="K111" s="14" t="s">
        <v>396</v>
      </c>
      <c r="L111" s="6">
        <v>8</v>
      </c>
      <c r="M111" s="7">
        <f t="shared" si="26"/>
        <v>64</v>
      </c>
      <c r="N111" s="182" t="str">
        <f t="shared" si="27"/>
        <v>None</v>
      </c>
      <c r="O111" s="45"/>
      <c r="P111" s="184"/>
      <c r="Q111" s="45"/>
      <c r="R111" s="184"/>
      <c r="S111" s="8"/>
      <c r="T111" s="8"/>
      <c r="U111" s="8"/>
      <c r="V111" s="7" t="str">
        <f t="shared" si="28"/>
        <v/>
      </c>
      <c r="W111" s="89"/>
    </row>
    <row r="112" spans="1:23" s="16" customFormat="1" ht="41.15" x14ac:dyDescent="0.4">
      <c r="A112" s="89"/>
      <c r="B112" s="12">
        <v>20.128</v>
      </c>
      <c r="C112" s="10" t="str">
        <f>PFD!$G$29</f>
        <v>Press &amp; Feed</v>
      </c>
      <c r="D112" s="44" t="s">
        <v>397</v>
      </c>
      <c r="E112" s="44" t="s">
        <v>373</v>
      </c>
      <c r="F112" s="18">
        <v>1</v>
      </c>
      <c r="G112" s="19"/>
      <c r="H112" s="44" t="s">
        <v>398</v>
      </c>
      <c r="I112" s="18">
        <v>1</v>
      </c>
      <c r="J112" s="18" t="s">
        <v>48</v>
      </c>
      <c r="K112" s="5" t="s">
        <v>267</v>
      </c>
      <c r="L112" s="18">
        <v>3</v>
      </c>
      <c r="M112" s="7">
        <f t="shared" si="26"/>
        <v>3</v>
      </c>
      <c r="N112" s="182" t="str">
        <f t="shared" si="27"/>
        <v>None</v>
      </c>
      <c r="O112" s="182" t="s">
        <v>50</v>
      </c>
      <c r="P112" s="184" t="s">
        <v>50</v>
      </c>
      <c r="Q112" s="45"/>
      <c r="R112" s="184"/>
      <c r="S112" s="7"/>
      <c r="T112" s="8"/>
      <c r="U112" s="8"/>
      <c r="V112" s="7" t="str">
        <f t="shared" si="28"/>
        <v/>
      </c>
      <c r="W112" s="89"/>
    </row>
    <row r="113" spans="1:23" s="16" customFormat="1" ht="51.45" x14ac:dyDescent="0.4">
      <c r="A113" s="89"/>
      <c r="B113" s="12">
        <v>20.131</v>
      </c>
      <c r="C113" s="10" t="str">
        <f>PFD!$G$29</f>
        <v>Press &amp; Feed</v>
      </c>
      <c r="D113" s="44" t="s">
        <v>372</v>
      </c>
      <c r="E113" s="44" t="s">
        <v>373</v>
      </c>
      <c r="F113" s="18">
        <v>1</v>
      </c>
      <c r="G113" s="19"/>
      <c r="H113" s="5" t="s">
        <v>399</v>
      </c>
      <c r="I113" s="18">
        <v>1</v>
      </c>
      <c r="J113" s="18" t="s">
        <v>48</v>
      </c>
      <c r="K113" s="5" t="s">
        <v>267</v>
      </c>
      <c r="L113" s="18">
        <v>3</v>
      </c>
      <c r="M113" s="7">
        <f t="shared" si="26"/>
        <v>3</v>
      </c>
      <c r="N113" s="182" t="str">
        <f t="shared" si="27"/>
        <v>None</v>
      </c>
      <c r="O113" s="182" t="s">
        <v>50</v>
      </c>
      <c r="P113" s="184" t="s">
        <v>50</v>
      </c>
      <c r="Q113" s="45"/>
      <c r="R113" s="184"/>
      <c r="S113" s="7"/>
      <c r="T113" s="8"/>
      <c r="U113" s="8"/>
      <c r="V113" s="7" t="str">
        <f t="shared" si="28"/>
        <v/>
      </c>
      <c r="W113" s="89"/>
    </row>
    <row r="114" spans="1:23" s="9" customFormat="1" ht="30.9" x14ac:dyDescent="0.4">
      <c r="A114" s="89"/>
      <c r="B114" s="12">
        <v>20.134</v>
      </c>
      <c r="C114" s="10" t="str">
        <f>PFD!$G$29</f>
        <v>Press &amp; Feed</v>
      </c>
      <c r="D114" s="11" t="s">
        <v>161</v>
      </c>
      <c r="E114" s="44" t="s">
        <v>400</v>
      </c>
      <c r="F114" s="4">
        <v>2</v>
      </c>
      <c r="G114" s="5"/>
      <c r="H114" s="5" t="s">
        <v>401</v>
      </c>
      <c r="I114" s="4">
        <v>1</v>
      </c>
      <c r="J114" s="4" t="s">
        <v>48</v>
      </c>
      <c r="K114" s="14" t="s">
        <v>402</v>
      </c>
      <c r="L114" s="6">
        <v>6</v>
      </c>
      <c r="M114" s="7">
        <f t="shared" si="26"/>
        <v>12</v>
      </c>
      <c r="N114" s="182" t="str">
        <f t="shared" si="27"/>
        <v>None</v>
      </c>
      <c r="O114" s="45"/>
      <c r="P114" s="184"/>
      <c r="Q114" s="45"/>
      <c r="R114" s="184"/>
      <c r="S114" s="8"/>
      <c r="T114" s="8"/>
      <c r="U114" s="8"/>
      <c r="V114" s="7" t="str">
        <f t="shared" si="28"/>
        <v/>
      </c>
      <c r="W114" s="89"/>
    </row>
    <row r="115" spans="1:23" s="16" customFormat="1" ht="51.45" x14ac:dyDescent="0.4">
      <c r="A115" s="89"/>
      <c r="B115" s="12">
        <v>20.137</v>
      </c>
      <c r="C115" s="10" t="str">
        <f>PFD!$G$29</f>
        <v>Press &amp; Feed</v>
      </c>
      <c r="D115" s="44" t="s">
        <v>165</v>
      </c>
      <c r="E115" s="44" t="s">
        <v>170</v>
      </c>
      <c r="F115" s="18">
        <v>8</v>
      </c>
      <c r="G115" s="19"/>
      <c r="H115" s="44" t="s">
        <v>403</v>
      </c>
      <c r="I115" s="18">
        <v>1</v>
      </c>
      <c r="J115" s="18" t="s">
        <v>74</v>
      </c>
      <c r="K115" s="5" t="s">
        <v>404</v>
      </c>
      <c r="L115" s="18">
        <v>2</v>
      </c>
      <c r="M115" s="7">
        <f t="shared" si="26"/>
        <v>16</v>
      </c>
      <c r="N115" s="182" t="str">
        <f t="shared" si="27"/>
        <v>None</v>
      </c>
      <c r="O115" s="182" t="s">
        <v>50</v>
      </c>
      <c r="P115" s="184" t="s">
        <v>50</v>
      </c>
      <c r="Q115" s="45"/>
      <c r="R115" s="184"/>
      <c r="S115" s="7"/>
      <c r="T115" s="8"/>
      <c r="U115" s="8"/>
      <c r="V115" s="7" t="str">
        <f t="shared" si="28"/>
        <v/>
      </c>
      <c r="W115" s="89"/>
    </row>
    <row r="116" spans="1:23" s="16" customFormat="1" ht="41.15" x14ac:dyDescent="0.4">
      <c r="A116" s="89"/>
      <c r="B116" s="12">
        <v>20.14</v>
      </c>
      <c r="C116" s="10" t="str">
        <f>PFD!$G$29</f>
        <v>Press &amp; Feed</v>
      </c>
      <c r="D116" s="44" t="s">
        <v>405</v>
      </c>
      <c r="E116" s="44" t="s">
        <v>406</v>
      </c>
      <c r="F116" s="18">
        <v>2</v>
      </c>
      <c r="G116" s="19"/>
      <c r="H116" s="44" t="s">
        <v>407</v>
      </c>
      <c r="I116" s="18">
        <v>2</v>
      </c>
      <c r="J116" s="18" t="s">
        <v>74</v>
      </c>
      <c r="K116" s="5" t="s">
        <v>408</v>
      </c>
      <c r="L116" s="18">
        <v>2</v>
      </c>
      <c r="M116" s="7">
        <f t="shared" si="26"/>
        <v>8</v>
      </c>
      <c r="N116" s="182" t="str">
        <f t="shared" si="27"/>
        <v>None</v>
      </c>
      <c r="O116" s="182" t="s">
        <v>50</v>
      </c>
      <c r="P116" s="184" t="s">
        <v>50</v>
      </c>
      <c r="Q116" s="45"/>
      <c r="R116" s="184"/>
      <c r="S116" s="7"/>
      <c r="T116" s="8"/>
      <c r="U116" s="8"/>
      <c r="V116" s="7" t="str">
        <f t="shared" si="28"/>
        <v/>
      </c>
      <c r="W116" s="89"/>
    </row>
    <row r="117" spans="1:23" s="16" customFormat="1" ht="61.75" x14ac:dyDescent="0.4">
      <c r="A117" s="89"/>
      <c r="B117" s="12">
        <v>20.143000000000001</v>
      </c>
      <c r="C117" s="10" t="str">
        <f>PFD!$G$29</f>
        <v>Press &amp; Feed</v>
      </c>
      <c r="D117" s="44" t="s">
        <v>409</v>
      </c>
      <c r="E117" s="44" t="s">
        <v>410</v>
      </c>
      <c r="F117" s="18">
        <v>8</v>
      </c>
      <c r="G117" s="19"/>
      <c r="H117" s="44" t="s">
        <v>411</v>
      </c>
      <c r="I117" s="18">
        <v>2</v>
      </c>
      <c r="J117" s="18" t="s">
        <v>74</v>
      </c>
      <c r="K117" s="5" t="s">
        <v>412</v>
      </c>
      <c r="L117" s="18">
        <v>8</v>
      </c>
      <c r="M117" s="7">
        <f t="shared" si="26"/>
        <v>128</v>
      </c>
      <c r="N117" s="182" t="s">
        <v>413</v>
      </c>
      <c r="O117" s="45" t="s">
        <v>414</v>
      </c>
      <c r="P117" s="184">
        <v>43538</v>
      </c>
      <c r="Q117" s="45" t="s">
        <v>415</v>
      </c>
      <c r="R117" s="184">
        <v>43538</v>
      </c>
      <c r="S117" s="7" t="s">
        <v>83</v>
      </c>
      <c r="T117" s="8" t="s">
        <v>12</v>
      </c>
      <c r="U117" s="8" t="s">
        <v>83</v>
      </c>
      <c r="V117" s="7">
        <f t="shared" si="28"/>
        <v>64</v>
      </c>
      <c r="W117" s="89"/>
    </row>
    <row r="118" spans="1:23" s="16" customFormat="1" ht="51.45" x14ac:dyDescent="0.4">
      <c r="A118" s="89"/>
      <c r="B118" s="12">
        <v>20.146000000000001</v>
      </c>
      <c r="C118" s="10" t="str">
        <f>PFD!$G$29</f>
        <v>Press &amp; Feed</v>
      </c>
      <c r="D118" s="44" t="s">
        <v>169</v>
      </c>
      <c r="E118" s="44" t="s">
        <v>170</v>
      </c>
      <c r="F118" s="18">
        <v>7</v>
      </c>
      <c r="G118" s="19"/>
      <c r="H118" s="5" t="s">
        <v>416</v>
      </c>
      <c r="I118" s="18">
        <v>1</v>
      </c>
      <c r="J118" s="18" t="s">
        <v>74</v>
      </c>
      <c r="K118" s="5" t="s">
        <v>172</v>
      </c>
      <c r="L118" s="18">
        <v>8</v>
      </c>
      <c r="M118" s="7">
        <f t="shared" si="26"/>
        <v>56</v>
      </c>
      <c r="N118" s="182" t="str">
        <f t="shared" ref="N118:N123" si="29">IF(D118="","","None")</f>
        <v>None</v>
      </c>
      <c r="O118" s="182" t="s">
        <v>50</v>
      </c>
      <c r="P118" s="184" t="s">
        <v>50</v>
      </c>
      <c r="Q118" s="45"/>
      <c r="R118" s="184"/>
      <c r="S118" s="7"/>
      <c r="T118" s="8"/>
      <c r="U118" s="8"/>
      <c r="V118" s="7" t="str">
        <f t="shared" si="28"/>
        <v/>
      </c>
      <c r="W118" s="89"/>
    </row>
    <row r="119" spans="1:23" s="16" customFormat="1" ht="51.45" x14ac:dyDescent="0.4">
      <c r="A119" s="89"/>
      <c r="B119" s="12">
        <v>20.149000000000001</v>
      </c>
      <c r="C119" s="10" t="str">
        <f>PFD!$G$29</f>
        <v>Press &amp; Feed</v>
      </c>
      <c r="D119" s="44" t="s">
        <v>169</v>
      </c>
      <c r="E119" s="44" t="s">
        <v>170</v>
      </c>
      <c r="F119" s="18">
        <v>7</v>
      </c>
      <c r="G119" s="19"/>
      <c r="H119" s="5" t="s">
        <v>417</v>
      </c>
      <c r="I119" s="18">
        <v>1</v>
      </c>
      <c r="J119" s="18" t="s">
        <v>48</v>
      </c>
      <c r="K119" s="5" t="s">
        <v>418</v>
      </c>
      <c r="L119" s="18">
        <v>8</v>
      </c>
      <c r="M119" s="7">
        <f t="shared" si="26"/>
        <v>56</v>
      </c>
      <c r="N119" s="182" t="str">
        <f t="shared" si="29"/>
        <v>None</v>
      </c>
      <c r="O119" s="182" t="s">
        <v>50</v>
      </c>
      <c r="P119" s="184" t="s">
        <v>50</v>
      </c>
      <c r="Q119" s="45"/>
      <c r="R119" s="184"/>
      <c r="S119" s="7"/>
      <c r="T119" s="8"/>
      <c r="U119" s="8"/>
      <c r="V119" s="7" t="str">
        <f t="shared" si="28"/>
        <v/>
      </c>
      <c r="W119" s="89"/>
    </row>
    <row r="120" spans="1:23" s="9" customFormat="1" ht="41.15" x14ac:dyDescent="0.4">
      <c r="A120" s="89"/>
      <c r="B120" s="103">
        <v>20.201000000000001</v>
      </c>
      <c r="C120" s="10" t="str">
        <f>PFD!$G$30</f>
        <v>Stock Payoff</v>
      </c>
      <c r="D120" s="44" t="s">
        <v>419</v>
      </c>
      <c r="E120" s="44" t="s">
        <v>420</v>
      </c>
      <c r="F120" s="18">
        <v>2</v>
      </c>
      <c r="G120" s="21"/>
      <c r="H120" s="5" t="s">
        <v>421</v>
      </c>
      <c r="I120" s="18">
        <v>3</v>
      </c>
      <c r="J120" s="18" t="s">
        <v>48</v>
      </c>
      <c r="K120" s="5" t="s">
        <v>267</v>
      </c>
      <c r="L120" s="6">
        <v>3</v>
      </c>
      <c r="M120" s="7">
        <f t="shared" si="26"/>
        <v>18</v>
      </c>
      <c r="N120" s="182" t="str">
        <f t="shared" si="29"/>
        <v>None</v>
      </c>
      <c r="O120" s="45"/>
      <c r="P120" s="184"/>
      <c r="Q120" s="45"/>
      <c r="R120" s="184"/>
      <c r="S120" s="8"/>
      <c r="T120" s="8"/>
      <c r="U120" s="8"/>
      <c r="V120" s="7" t="str">
        <f t="shared" si="28"/>
        <v/>
      </c>
      <c r="W120" s="89"/>
    </row>
    <row r="121" spans="1:23" s="9" customFormat="1" ht="41.15" x14ac:dyDescent="0.4">
      <c r="A121" s="89"/>
      <c r="B121" s="12">
        <v>20.204000000000001</v>
      </c>
      <c r="C121" s="10" t="str">
        <f>PFD!$G$30</f>
        <v>Stock Payoff</v>
      </c>
      <c r="D121" s="11" t="s">
        <v>422</v>
      </c>
      <c r="E121" s="11" t="s">
        <v>423</v>
      </c>
      <c r="F121" s="4">
        <v>2</v>
      </c>
      <c r="G121" s="13"/>
      <c r="H121" s="15" t="s">
        <v>424</v>
      </c>
      <c r="I121" s="4">
        <v>1</v>
      </c>
      <c r="J121" s="4" t="s">
        <v>74</v>
      </c>
      <c r="K121" s="14" t="s">
        <v>425</v>
      </c>
      <c r="L121" s="6">
        <v>2</v>
      </c>
      <c r="M121" s="7">
        <f t="shared" si="26"/>
        <v>4</v>
      </c>
      <c r="N121" s="182" t="str">
        <f t="shared" si="29"/>
        <v>None</v>
      </c>
      <c r="O121" s="45"/>
      <c r="P121" s="184"/>
      <c r="Q121" s="45"/>
      <c r="R121" s="184"/>
      <c r="S121" s="8"/>
      <c r="T121" s="8"/>
      <c r="U121" s="8"/>
      <c r="V121" s="7" t="str">
        <f t="shared" si="28"/>
        <v/>
      </c>
      <c r="W121" s="89"/>
    </row>
    <row r="122" spans="1:23" s="9" customFormat="1" ht="51.45" x14ac:dyDescent="0.4">
      <c r="A122" s="89"/>
      <c r="B122" s="12">
        <v>20.207000000000001</v>
      </c>
      <c r="C122" s="10" t="str">
        <f>PFD!$G$30</f>
        <v>Stock Payoff</v>
      </c>
      <c r="D122" s="11" t="s">
        <v>426</v>
      </c>
      <c r="E122" s="11" t="s">
        <v>212</v>
      </c>
      <c r="F122" s="4">
        <v>2</v>
      </c>
      <c r="G122" s="13"/>
      <c r="H122" s="15" t="s">
        <v>427</v>
      </c>
      <c r="I122" s="4">
        <v>1</v>
      </c>
      <c r="J122" s="4" t="s">
        <v>74</v>
      </c>
      <c r="K122" s="14" t="s">
        <v>428</v>
      </c>
      <c r="L122" s="6">
        <v>2</v>
      </c>
      <c r="M122" s="7">
        <f t="shared" si="26"/>
        <v>4</v>
      </c>
      <c r="N122" s="182" t="str">
        <f t="shared" si="29"/>
        <v>None</v>
      </c>
      <c r="O122" s="45"/>
      <c r="P122" s="184"/>
      <c r="Q122" s="45"/>
      <c r="R122" s="184"/>
      <c r="S122" s="8"/>
      <c r="T122" s="8"/>
      <c r="U122" s="8"/>
      <c r="V122" s="7" t="str">
        <f t="shared" si="28"/>
        <v/>
      </c>
      <c r="W122" s="89"/>
    </row>
    <row r="123" spans="1:23" s="9" customFormat="1" ht="51.45" x14ac:dyDescent="0.4">
      <c r="A123" s="89"/>
      <c r="B123" s="12">
        <v>20.21</v>
      </c>
      <c r="C123" s="10" t="str">
        <f>PFD!$G$30</f>
        <v>Stock Payoff</v>
      </c>
      <c r="D123" s="15" t="s">
        <v>429</v>
      </c>
      <c r="E123" s="11" t="s">
        <v>216</v>
      </c>
      <c r="F123" s="4">
        <v>2</v>
      </c>
      <c r="G123" s="13"/>
      <c r="H123" s="14" t="s">
        <v>430</v>
      </c>
      <c r="I123" s="4">
        <v>1</v>
      </c>
      <c r="J123" s="4" t="s">
        <v>48</v>
      </c>
      <c r="K123" s="14" t="s">
        <v>431</v>
      </c>
      <c r="L123" s="6">
        <v>8</v>
      </c>
      <c r="M123" s="7">
        <f t="shared" si="26"/>
        <v>16</v>
      </c>
      <c r="N123" s="182" t="str">
        <f t="shared" si="29"/>
        <v>None</v>
      </c>
      <c r="O123" s="45"/>
      <c r="P123" s="184"/>
      <c r="Q123" s="45"/>
      <c r="R123" s="184"/>
      <c r="S123" s="8"/>
      <c r="T123" s="8"/>
      <c r="U123" s="8"/>
      <c r="V123" s="7" t="str">
        <f t="shared" si="28"/>
        <v/>
      </c>
      <c r="W123" s="89"/>
    </row>
    <row r="124" spans="1:23" s="9" customFormat="1" ht="61.75" x14ac:dyDescent="0.4">
      <c r="A124" s="89"/>
      <c r="B124" s="12">
        <v>20.213000000000001</v>
      </c>
      <c r="C124" s="10" t="str">
        <f>PFD!$G$30</f>
        <v>Stock Payoff</v>
      </c>
      <c r="D124" s="11" t="s">
        <v>223</v>
      </c>
      <c r="E124" s="44" t="s">
        <v>224</v>
      </c>
      <c r="F124" s="4">
        <v>8</v>
      </c>
      <c r="G124" s="13"/>
      <c r="H124" s="14" t="s">
        <v>432</v>
      </c>
      <c r="I124" s="4">
        <v>2</v>
      </c>
      <c r="J124" s="4" t="s">
        <v>48</v>
      </c>
      <c r="K124" s="14" t="s">
        <v>431</v>
      </c>
      <c r="L124" s="6">
        <v>8</v>
      </c>
      <c r="M124" s="7">
        <f t="shared" si="26"/>
        <v>128</v>
      </c>
      <c r="N124" s="182" t="s">
        <v>433</v>
      </c>
      <c r="O124" s="45" t="s">
        <v>81</v>
      </c>
      <c r="P124" s="184"/>
      <c r="Q124" s="45" t="s">
        <v>273</v>
      </c>
      <c r="R124" s="184"/>
      <c r="S124" s="8"/>
      <c r="T124" s="8"/>
      <c r="U124" s="8"/>
      <c r="V124" s="7" t="str">
        <f t="shared" si="28"/>
        <v/>
      </c>
      <c r="W124" s="89"/>
    </row>
    <row r="125" spans="1:23" s="16" customFormat="1" ht="61.75" x14ac:dyDescent="0.4">
      <c r="A125" s="89"/>
      <c r="B125" s="103">
        <v>20.300999999999998</v>
      </c>
      <c r="C125" s="10" t="str">
        <f>PFD!$G$31</f>
        <v>Vision Station / and Rollers</v>
      </c>
      <c r="D125" s="44" t="s">
        <v>434</v>
      </c>
      <c r="E125" s="44" t="s">
        <v>237</v>
      </c>
      <c r="F125" s="18">
        <v>3</v>
      </c>
      <c r="G125" s="18"/>
      <c r="H125" s="5" t="s">
        <v>435</v>
      </c>
      <c r="I125" s="18">
        <v>2</v>
      </c>
      <c r="J125" s="18" t="s">
        <v>74</v>
      </c>
      <c r="K125" s="5" t="s">
        <v>436</v>
      </c>
      <c r="L125" s="18">
        <v>8</v>
      </c>
      <c r="M125" s="7">
        <f t="shared" si="26"/>
        <v>48</v>
      </c>
      <c r="N125" s="182" t="str">
        <f>IF(D125="","","None")</f>
        <v>None</v>
      </c>
      <c r="O125" s="182"/>
      <c r="P125" s="184"/>
      <c r="Q125" s="45"/>
      <c r="R125" s="184"/>
      <c r="S125" s="7"/>
      <c r="T125" s="8"/>
      <c r="U125" s="8"/>
      <c r="V125" s="7" t="str">
        <f t="shared" si="28"/>
        <v/>
      </c>
      <c r="W125" s="89"/>
    </row>
    <row r="126" spans="1:23" s="16" customFormat="1" ht="82.3" x14ac:dyDescent="0.4">
      <c r="A126" s="89"/>
      <c r="B126" s="12">
        <v>20.303999999999998</v>
      </c>
      <c r="C126" s="10" t="str">
        <f>PFD!$G$31</f>
        <v>Vision Station / and Rollers</v>
      </c>
      <c r="D126" s="44" t="s">
        <v>437</v>
      </c>
      <c r="E126" s="44" t="s">
        <v>438</v>
      </c>
      <c r="F126" s="4">
        <v>8</v>
      </c>
      <c r="G126" s="18"/>
      <c r="H126" s="5" t="s">
        <v>439</v>
      </c>
      <c r="I126" s="18">
        <v>2</v>
      </c>
      <c r="J126" s="18" t="s">
        <v>74</v>
      </c>
      <c r="K126" s="5" t="s">
        <v>440</v>
      </c>
      <c r="L126" s="18">
        <v>8</v>
      </c>
      <c r="M126" s="7">
        <f t="shared" si="26"/>
        <v>128</v>
      </c>
      <c r="N126" s="182" t="s">
        <v>272</v>
      </c>
      <c r="O126" s="45" t="s">
        <v>81</v>
      </c>
      <c r="P126" s="184"/>
      <c r="Q126" s="45" t="s">
        <v>273</v>
      </c>
      <c r="R126" s="184"/>
      <c r="S126" s="7"/>
      <c r="T126" s="8"/>
      <c r="U126" s="8"/>
      <c r="V126" s="7" t="str">
        <f t="shared" si="28"/>
        <v/>
      </c>
      <c r="W126" s="89"/>
    </row>
    <row r="127" spans="1:23" s="16" customFormat="1" ht="51.45" x14ac:dyDescent="0.4">
      <c r="A127" s="89"/>
      <c r="B127" s="12">
        <v>20.306999999999999</v>
      </c>
      <c r="C127" s="10" t="str">
        <f>PFD!$G$31</f>
        <v>Vision Station / and Rollers</v>
      </c>
      <c r="D127" s="44" t="s">
        <v>441</v>
      </c>
      <c r="E127" s="44" t="s">
        <v>438</v>
      </c>
      <c r="F127" s="4">
        <v>8</v>
      </c>
      <c r="G127" s="19"/>
      <c r="H127" s="5" t="s">
        <v>442</v>
      </c>
      <c r="I127" s="18">
        <v>2</v>
      </c>
      <c r="J127" s="18" t="s">
        <v>74</v>
      </c>
      <c r="K127" s="5" t="s">
        <v>443</v>
      </c>
      <c r="L127" s="18">
        <v>6</v>
      </c>
      <c r="M127" s="7">
        <f t="shared" si="26"/>
        <v>96</v>
      </c>
      <c r="N127" s="182" t="str">
        <f>IF(D127="","","None")</f>
        <v>None</v>
      </c>
      <c r="O127" s="182" t="s">
        <v>50</v>
      </c>
      <c r="P127" s="184" t="s">
        <v>50</v>
      </c>
      <c r="Q127" s="45"/>
      <c r="R127" s="184"/>
      <c r="S127" s="7"/>
      <c r="T127" s="8"/>
      <c r="U127" s="8"/>
      <c r="V127" s="7" t="str">
        <f t="shared" si="28"/>
        <v/>
      </c>
      <c r="W127" s="89"/>
    </row>
    <row r="128" spans="1:23" s="16" customFormat="1" ht="51.45" x14ac:dyDescent="0.4">
      <c r="A128" s="89"/>
      <c r="B128" s="12">
        <v>20.309999999999999</v>
      </c>
      <c r="C128" s="10" t="str">
        <f>PFD!$G$31</f>
        <v>Vision Station / and Rollers</v>
      </c>
      <c r="D128" s="44" t="s">
        <v>444</v>
      </c>
      <c r="E128" s="44" t="s">
        <v>445</v>
      </c>
      <c r="F128" s="18">
        <v>6</v>
      </c>
      <c r="G128" s="19"/>
      <c r="H128" s="5" t="s">
        <v>442</v>
      </c>
      <c r="I128" s="18">
        <v>2</v>
      </c>
      <c r="J128" s="18" t="s">
        <v>74</v>
      </c>
      <c r="K128" s="5" t="s">
        <v>446</v>
      </c>
      <c r="L128" s="18">
        <v>8</v>
      </c>
      <c r="M128" s="7">
        <f t="shared" si="26"/>
        <v>96</v>
      </c>
      <c r="N128" s="182" t="str">
        <f>IF(D128="","","None")</f>
        <v>None</v>
      </c>
      <c r="O128" s="182" t="s">
        <v>50</v>
      </c>
      <c r="P128" s="184" t="s">
        <v>50</v>
      </c>
      <c r="Q128" s="45"/>
      <c r="R128" s="184"/>
      <c r="S128" s="7"/>
      <c r="T128" s="8"/>
      <c r="U128" s="8"/>
      <c r="V128" s="7" t="str">
        <f t="shared" si="28"/>
        <v/>
      </c>
      <c r="W128" s="89"/>
    </row>
    <row r="129" spans="1:23" s="16" customFormat="1" ht="30.9" x14ac:dyDescent="0.4">
      <c r="A129" s="89"/>
      <c r="B129" s="12">
        <v>20.312999999999999</v>
      </c>
      <c r="C129" s="10" t="str">
        <f>PFD!$G$31</f>
        <v>Vision Station / and Rollers</v>
      </c>
      <c r="D129" s="44" t="s">
        <v>447</v>
      </c>
      <c r="E129" s="44" t="s">
        <v>448</v>
      </c>
      <c r="F129" s="18">
        <v>7</v>
      </c>
      <c r="G129" s="19"/>
      <c r="H129" s="5" t="s">
        <v>449</v>
      </c>
      <c r="I129" s="18">
        <v>1</v>
      </c>
      <c r="J129" s="18" t="s">
        <v>48</v>
      </c>
      <c r="K129" s="5" t="s">
        <v>450</v>
      </c>
      <c r="L129" s="18">
        <v>8</v>
      </c>
      <c r="M129" s="7">
        <f t="shared" si="26"/>
        <v>56</v>
      </c>
      <c r="N129" s="182" t="str">
        <f>IF(D129="","","None")</f>
        <v>None</v>
      </c>
      <c r="O129" s="182" t="s">
        <v>50</v>
      </c>
      <c r="P129" s="184" t="s">
        <v>50</v>
      </c>
      <c r="Q129" s="45"/>
      <c r="R129" s="184"/>
      <c r="S129" s="7"/>
      <c r="T129" s="8"/>
      <c r="U129" s="8"/>
      <c r="V129" s="7" t="str">
        <f t="shared" si="28"/>
        <v/>
      </c>
      <c r="W129" s="89"/>
    </row>
    <row r="130" spans="1:23" s="16" customFormat="1" ht="61.75" x14ac:dyDescent="0.4">
      <c r="A130" s="89"/>
      <c r="B130" s="12">
        <v>20.315999999999999</v>
      </c>
      <c r="C130" s="10" t="str">
        <f>PFD!$G$31</f>
        <v>Vision Station / and Rollers</v>
      </c>
      <c r="D130" s="44" t="s">
        <v>437</v>
      </c>
      <c r="E130" s="44" t="s">
        <v>451</v>
      </c>
      <c r="F130" s="18">
        <v>8</v>
      </c>
      <c r="G130" s="19"/>
      <c r="H130" s="5" t="s">
        <v>452</v>
      </c>
      <c r="I130" s="18">
        <v>1</v>
      </c>
      <c r="J130" s="18" t="s">
        <v>74</v>
      </c>
      <c r="K130" s="5" t="s">
        <v>453</v>
      </c>
      <c r="L130" s="18">
        <v>8</v>
      </c>
      <c r="M130" s="7">
        <f t="shared" si="26"/>
        <v>64</v>
      </c>
      <c r="N130" s="182" t="s">
        <v>454</v>
      </c>
      <c r="O130" s="45" t="s">
        <v>455</v>
      </c>
      <c r="P130" s="184"/>
      <c r="Q130" s="45" t="s">
        <v>273</v>
      </c>
      <c r="R130" s="184"/>
      <c r="S130" s="7"/>
      <c r="T130" s="8"/>
      <c r="U130" s="8"/>
      <c r="V130" s="7" t="str">
        <f t="shared" si="28"/>
        <v/>
      </c>
      <c r="W130" s="89"/>
    </row>
    <row r="131" spans="1:23" s="9" customFormat="1" ht="41.15" x14ac:dyDescent="0.4">
      <c r="A131" s="89"/>
      <c r="B131" s="12">
        <v>20.318999999999999</v>
      </c>
      <c r="C131" s="10" t="str">
        <f>PFD!$G$31</f>
        <v>Vision Station / and Rollers</v>
      </c>
      <c r="D131" s="15" t="s">
        <v>279</v>
      </c>
      <c r="E131" s="11" t="s">
        <v>237</v>
      </c>
      <c r="F131" s="4">
        <v>3</v>
      </c>
      <c r="G131" s="13"/>
      <c r="H131" s="15" t="s">
        <v>456</v>
      </c>
      <c r="I131" s="4">
        <v>2</v>
      </c>
      <c r="J131" s="4" t="s">
        <v>74</v>
      </c>
      <c r="K131" s="14" t="s">
        <v>457</v>
      </c>
      <c r="L131" s="6">
        <v>6</v>
      </c>
      <c r="M131" s="7">
        <f t="shared" si="26"/>
        <v>36</v>
      </c>
      <c r="N131" s="182" t="str">
        <f>IF(D131="","","None")</f>
        <v>None</v>
      </c>
      <c r="O131" s="45"/>
      <c r="P131" s="184"/>
      <c r="Q131" s="45"/>
      <c r="R131" s="184"/>
      <c r="S131" s="8"/>
      <c r="T131" s="8"/>
      <c r="U131" s="8"/>
      <c r="V131" s="7" t="str">
        <f t="shared" si="28"/>
        <v/>
      </c>
      <c r="W131" s="89"/>
    </row>
    <row r="132" spans="1:23" s="16" customFormat="1" ht="82.3" x14ac:dyDescent="0.4">
      <c r="A132" s="89"/>
      <c r="B132" s="12">
        <v>20.321999999999999</v>
      </c>
      <c r="C132" s="10" t="str">
        <f>PFD!$G$31</f>
        <v>Vision Station / and Rollers</v>
      </c>
      <c r="D132" s="44" t="s">
        <v>458</v>
      </c>
      <c r="E132" s="44" t="s">
        <v>420</v>
      </c>
      <c r="F132" s="18">
        <v>1</v>
      </c>
      <c r="G132" s="19"/>
      <c r="H132" s="5" t="s">
        <v>459</v>
      </c>
      <c r="I132" s="18">
        <v>3</v>
      </c>
      <c r="J132" s="18" t="s">
        <v>74</v>
      </c>
      <c r="K132" s="5" t="s">
        <v>460</v>
      </c>
      <c r="L132" s="18">
        <v>2</v>
      </c>
      <c r="M132" s="7">
        <f t="shared" si="26"/>
        <v>6</v>
      </c>
      <c r="N132" s="182" t="s">
        <v>272</v>
      </c>
      <c r="O132" s="45" t="s">
        <v>81</v>
      </c>
      <c r="P132" s="184"/>
      <c r="Q132" s="45" t="s">
        <v>273</v>
      </c>
      <c r="R132" s="184"/>
      <c r="S132" s="7"/>
      <c r="T132" s="8"/>
      <c r="U132" s="8"/>
      <c r="V132" s="7" t="str">
        <f t="shared" si="28"/>
        <v/>
      </c>
      <c r="W132" s="89"/>
    </row>
    <row r="133" spans="1:23" s="16" customFormat="1" ht="30.9" x14ac:dyDescent="0.4">
      <c r="A133" s="89"/>
      <c r="B133" s="12">
        <v>20.324999999999999</v>
      </c>
      <c r="C133" s="10" t="str">
        <f>PFD!$G$31</f>
        <v>Vision Station / and Rollers</v>
      </c>
      <c r="D133" s="44" t="s">
        <v>458</v>
      </c>
      <c r="E133" s="44" t="s">
        <v>420</v>
      </c>
      <c r="F133" s="18">
        <v>1</v>
      </c>
      <c r="G133" s="19"/>
      <c r="H133" s="5" t="s">
        <v>461</v>
      </c>
      <c r="I133" s="18">
        <v>3</v>
      </c>
      <c r="J133" s="18" t="s">
        <v>74</v>
      </c>
      <c r="K133" s="5" t="s">
        <v>462</v>
      </c>
      <c r="L133" s="18">
        <v>4</v>
      </c>
      <c r="M133" s="7">
        <f t="shared" si="26"/>
        <v>12</v>
      </c>
      <c r="N133" s="182" t="str">
        <f t="shared" ref="N133:N145" si="30">IF(D133="","","None")</f>
        <v>None</v>
      </c>
      <c r="O133" s="182"/>
      <c r="P133" s="184"/>
      <c r="Q133" s="45"/>
      <c r="R133" s="184"/>
      <c r="S133" s="7"/>
      <c r="T133" s="8"/>
      <c r="U133" s="8"/>
      <c r="V133" s="7" t="str">
        <f t="shared" si="28"/>
        <v/>
      </c>
      <c r="W133" s="89"/>
    </row>
    <row r="134" spans="1:23" s="16" customFormat="1" ht="30.9" x14ac:dyDescent="0.4">
      <c r="A134" s="89"/>
      <c r="B134" s="12">
        <v>20.327999999999999</v>
      </c>
      <c r="C134" s="10" t="str">
        <f>PFD!$G$31</f>
        <v>Vision Station / and Rollers</v>
      </c>
      <c r="D134" s="44" t="s">
        <v>463</v>
      </c>
      <c r="E134" s="44" t="s">
        <v>420</v>
      </c>
      <c r="F134" s="18">
        <v>1</v>
      </c>
      <c r="G134" s="19"/>
      <c r="H134" s="5" t="s">
        <v>464</v>
      </c>
      <c r="I134" s="18">
        <v>2</v>
      </c>
      <c r="J134" s="18" t="s">
        <v>48</v>
      </c>
      <c r="K134" s="5" t="s">
        <v>465</v>
      </c>
      <c r="L134" s="18">
        <v>3</v>
      </c>
      <c r="M134" s="7">
        <f t="shared" si="26"/>
        <v>6</v>
      </c>
      <c r="N134" s="182" t="str">
        <f t="shared" si="30"/>
        <v>None</v>
      </c>
      <c r="O134" s="182" t="s">
        <v>50</v>
      </c>
      <c r="P134" s="184" t="s">
        <v>50</v>
      </c>
      <c r="Q134" s="45"/>
      <c r="R134" s="184"/>
      <c r="S134" s="7"/>
      <c r="T134" s="8"/>
      <c r="U134" s="8"/>
      <c r="V134" s="7" t="str">
        <f t="shared" si="28"/>
        <v/>
      </c>
      <c r="W134" s="89"/>
    </row>
    <row r="135" spans="1:23" s="16" customFormat="1" ht="30.9" x14ac:dyDescent="0.4">
      <c r="A135" s="89"/>
      <c r="B135" s="12">
        <v>20.331</v>
      </c>
      <c r="C135" s="10" t="str">
        <f>PFD!$G$31</f>
        <v>Vision Station / and Rollers</v>
      </c>
      <c r="D135" s="44" t="s">
        <v>463</v>
      </c>
      <c r="E135" s="44" t="s">
        <v>420</v>
      </c>
      <c r="F135" s="18">
        <v>7</v>
      </c>
      <c r="G135" s="19"/>
      <c r="H135" s="5" t="s">
        <v>466</v>
      </c>
      <c r="I135" s="18">
        <v>3</v>
      </c>
      <c r="J135" s="18" t="s">
        <v>74</v>
      </c>
      <c r="K135" s="5" t="s">
        <v>467</v>
      </c>
      <c r="L135" s="18">
        <v>3</v>
      </c>
      <c r="M135" s="7">
        <f t="shared" si="26"/>
        <v>63</v>
      </c>
      <c r="N135" s="182" t="str">
        <f t="shared" si="30"/>
        <v>None</v>
      </c>
      <c r="O135" s="182" t="s">
        <v>50</v>
      </c>
      <c r="P135" s="184" t="s">
        <v>50</v>
      </c>
      <c r="Q135" s="45"/>
      <c r="R135" s="184"/>
      <c r="S135" s="7"/>
      <c r="T135" s="8"/>
      <c r="U135" s="8"/>
      <c r="V135" s="7" t="str">
        <f t="shared" si="28"/>
        <v/>
      </c>
      <c r="W135" s="89"/>
    </row>
    <row r="136" spans="1:23" s="16" customFormat="1" ht="30.9" x14ac:dyDescent="0.4">
      <c r="A136" s="89"/>
      <c r="B136" s="12">
        <v>20.334</v>
      </c>
      <c r="C136" s="10" t="str">
        <f>PFD!$G$31</f>
        <v>Vision Station / and Rollers</v>
      </c>
      <c r="D136" s="44" t="s">
        <v>468</v>
      </c>
      <c r="E136" s="44" t="s">
        <v>420</v>
      </c>
      <c r="F136" s="18">
        <v>1</v>
      </c>
      <c r="G136" s="19"/>
      <c r="H136" s="5" t="s">
        <v>469</v>
      </c>
      <c r="I136" s="18">
        <v>3</v>
      </c>
      <c r="J136" s="18" t="s">
        <v>48</v>
      </c>
      <c r="K136" s="5" t="s">
        <v>465</v>
      </c>
      <c r="L136" s="18">
        <v>3</v>
      </c>
      <c r="M136" s="7">
        <f t="shared" si="26"/>
        <v>9</v>
      </c>
      <c r="N136" s="182" t="str">
        <f t="shared" si="30"/>
        <v>None</v>
      </c>
      <c r="O136" s="182" t="s">
        <v>50</v>
      </c>
      <c r="P136" s="184" t="s">
        <v>50</v>
      </c>
      <c r="Q136" s="45"/>
      <c r="R136" s="184"/>
      <c r="S136" s="7"/>
      <c r="T136" s="8"/>
      <c r="U136" s="8"/>
      <c r="V136" s="7" t="str">
        <f t="shared" si="28"/>
        <v/>
      </c>
      <c r="W136" s="89"/>
    </row>
    <row r="137" spans="1:23" s="16" customFormat="1" ht="72" x14ac:dyDescent="0.4">
      <c r="A137" s="89"/>
      <c r="B137" s="12">
        <v>20.337</v>
      </c>
      <c r="C137" s="10" t="str">
        <f>PFD!$G$31</f>
        <v>Vision Station / and Rollers</v>
      </c>
      <c r="D137" s="44" t="s">
        <v>463</v>
      </c>
      <c r="E137" s="44" t="s">
        <v>420</v>
      </c>
      <c r="F137" s="18">
        <v>1</v>
      </c>
      <c r="G137" s="19"/>
      <c r="H137" s="44" t="s">
        <v>470</v>
      </c>
      <c r="I137" s="18">
        <v>2</v>
      </c>
      <c r="J137" s="18" t="s">
        <v>48</v>
      </c>
      <c r="K137" s="5" t="s">
        <v>471</v>
      </c>
      <c r="L137" s="18">
        <v>3</v>
      </c>
      <c r="M137" s="7">
        <f t="shared" si="26"/>
        <v>6</v>
      </c>
      <c r="N137" s="182" t="str">
        <f t="shared" si="30"/>
        <v>None</v>
      </c>
      <c r="O137" s="182" t="s">
        <v>50</v>
      </c>
      <c r="P137" s="184" t="s">
        <v>50</v>
      </c>
      <c r="Q137" s="45"/>
      <c r="R137" s="184"/>
      <c r="S137" s="7"/>
      <c r="T137" s="8"/>
      <c r="U137" s="8"/>
      <c r="V137" s="7" t="str">
        <f t="shared" si="28"/>
        <v/>
      </c>
      <c r="W137" s="89"/>
    </row>
    <row r="138" spans="1:23" s="16" customFormat="1" ht="41.15" x14ac:dyDescent="0.4">
      <c r="A138" s="89"/>
      <c r="B138" s="12">
        <v>20.34</v>
      </c>
      <c r="C138" s="10" t="str">
        <f>PFD!$G$31</f>
        <v>Vision Station / and Rollers</v>
      </c>
      <c r="D138" s="44" t="s">
        <v>472</v>
      </c>
      <c r="E138" s="44" t="s">
        <v>420</v>
      </c>
      <c r="F138" s="18">
        <v>1</v>
      </c>
      <c r="G138" s="19"/>
      <c r="H138" s="5" t="s">
        <v>473</v>
      </c>
      <c r="I138" s="18">
        <v>2</v>
      </c>
      <c r="J138" s="18" t="s">
        <v>48</v>
      </c>
      <c r="K138" s="5" t="s">
        <v>474</v>
      </c>
      <c r="L138" s="18">
        <v>3</v>
      </c>
      <c r="M138" s="7">
        <f t="shared" si="26"/>
        <v>6</v>
      </c>
      <c r="N138" s="182" t="str">
        <f t="shared" si="30"/>
        <v>None</v>
      </c>
      <c r="O138" s="182" t="s">
        <v>50</v>
      </c>
      <c r="P138" s="184" t="s">
        <v>50</v>
      </c>
      <c r="Q138" s="45"/>
      <c r="R138" s="184"/>
      <c r="S138" s="7"/>
      <c r="T138" s="8"/>
      <c r="U138" s="8"/>
      <c r="V138" s="7" t="str">
        <f t="shared" si="28"/>
        <v/>
      </c>
      <c r="W138" s="89"/>
    </row>
    <row r="139" spans="1:23" s="20" customFormat="1" ht="41.15" x14ac:dyDescent="0.4">
      <c r="A139" s="89"/>
      <c r="B139" s="12">
        <v>20.343</v>
      </c>
      <c r="C139" s="10" t="str">
        <f>PFD!$G$31</f>
        <v>Vision Station / and Rollers</v>
      </c>
      <c r="D139" s="44" t="s">
        <v>475</v>
      </c>
      <c r="E139" s="44" t="s">
        <v>476</v>
      </c>
      <c r="F139" s="18">
        <v>3</v>
      </c>
      <c r="G139" s="19"/>
      <c r="H139" s="5" t="s">
        <v>477</v>
      </c>
      <c r="I139" s="18">
        <v>2</v>
      </c>
      <c r="J139" s="18" t="s">
        <v>74</v>
      </c>
      <c r="K139" s="5" t="s">
        <v>478</v>
      </c>
      <c r="L139" s="18">
        <v>8</v>
      </c>
      <c r="M139" s="7">
        <f t="shared" si="26"/>
        <v>48</v>
      </c>
      <c r="N139" s="182" t="str">
        <f t="shared" si="30"/>
        <v>None</v>
      </c>
      <c r="O139" s="182" t="s">
        <v>50</v>
      </c>
      <c r="P139" s="184" t="s">
        <v>50</v>
      </c>
      <c r="Q139" s="45"/>
      <c r="R139" s="184"/>
      <c r="S139" s="7"/>
      <c r="T139" s="8"/>
      <c r="U139" s="8"/>
      <c r="V139" s="7" t="str">
        <f t="shared" si="28"/>
        <v/>
      </c>
      <c r="W139" s="89"/>
    </row>
    <row r="140" spans="1:23" s="17" customFormat="1" ht="41.15" x14ac:dyDescent="0.4">
      <c r="A140" s="89"/>
      <c r="B140" s="12">
        <v>20.346</v>
      </c>
      <c r="C140" s="10" t="str">
        <f>PFD!$G$31</f>
        <v>Vision Station / and Rollers</v>
      </c>
      <c r="D140" s="44" t="s">
        <v>248</v>
      </c>
      <c r="E140" s="44" t="s">
        <v>249</v>
      </c>
      <c r="F140" s="18">
        <v>8</v>
      </c>
      <c r="G140" s="19"/>
      <c r="H140" s="44" t="s">
        <v>479</v>
      </c>
      <c r="I140" s="18">
        <v>1</v>
      </c>
      <c r="J140" s="18" t="s">
        <v>74</v>
      </c>
      <c r="K140" s="5" t="s">
        <v>480</v>
      </c>
      <c r="L140" s="18">
        <v>8</v>
      </c>
      <c r="M140" s="7">
        <f t="shared" si="26"/>
        <v>64</v>
      </c>
      <c r="N140" s="182" t="str">
        <f t="shared" si="30"/>
        <v>None</v>
      </c>
      <c r="O140" s="182" t="s">
        <v>50</v>
      </c>
      <c r="P140" s="184" t="s">
        <v>50</v>
      </c>
      <c r="Q140" s="45"/>
      <c r="R140" s="184"/>
      <c r="S140" s="7"/>
      <c r="T140" s="8"/>
      <c r="U140" s="8"/>
      <c r="V140" s="7" t="str">
        <f t="shared" si="28"/>
        <v/>
      </c>
      <c r="W140" s="89"/>
    </row>
    <row r="141" spans="1:23" s="9" customFormat="1" ht="41.15" x14ac:dyDescent="0.4">
      <c r="A141" s="89"/>
      <c r="B141" s="12">
        <v>20.349</v>
      </c>
      <c r="C141" s="10" t="str">
        <f>PFD!$G$31</f>
        <v>Vision Station / and Rollers</v>
      </c>
      <c r="D141" s="15" t="s">
        <v>252</v>
      </c>
      <c r="E141" s="44" t="s">
        <v>481</v>
      </c>
      <c r="F141" s="4">
        <v>3</v>
      </c>
      <c r="G141" s="13"/>
      <c r="H141" s="15" t="s">
        <v>257</v>
      </c>
      <c r="I141" s="4">
        <v>2</v>
      </c>
      <c r="J141" s="4" t="s">
        <v>48</v>
      </c>
      <c r="K141" s="14" t="s">
        <v>482</v>
      </c>
      <c r="L141" s="6">
        <v>7</v>
      </c>
      <c r="M141" s="7">
        <f t="shared" si="26"/>
        <v>42</v>
      </c>
      <c r="N141" s="182" t="str">
        <f t="shared" si="30"/>
        <v>None</v>
      </c>
      <c r="O141" s="45"/>
      <c r="P141" s="184"/>
      <c r="Q141" s="45"/>
      <c r="R141" s="184"/>
      <c r="S141" s="8"/>
      <c r="T141" s="8"/>
      <c r="U141" s="8"/>
      <c r="V141" s="7" t="str">
        <f t="shared" si="28"/>
        <v/>
      </c>
      <c r="W141" s="89"/>
    </row>
    <row r="142" spans="1:23" s="9" customFormat="1" ht="59.15" customHeight="1" x14ac:dyDescent="0.4">
      <c r="A142" s="89"/>
      <c r="B142" s="12">
        <v>20.352</v>
      </c>
      <c r="C142" s="10" t="str">
        <f>PFD!$G$31</f>
        <v>Vision Station / and Rollers</v>
      </c>
      <c r="D142" s="15" t="s">
        <v>255</v>
      </c>
      <c r="E142" s="44" t="s">
        <v>483</v>
      </c>
      <c r="F142" s="4">
        <v>8</v>
      </c>
      <c r="G142" s="13"/>
      <c r="H142" s="15" t="s">
        <v>257</v>
      </c>
      <c r="I142" s="4">
        <v>2</v>
      </c>
      <c r="J142" s="4" t="s">
        <v>48</v>
      </c>
      <c r="K142" s="14" t="s">
        <v>484</v>
      </c>
      <c r="L142" s="6">
        <v>5</v>
      </c>
      <c r="M142" s="7">
        <f t="shared" si="26"/>
        <v>80</v>
      </c>
      <c r="N142" s="182" t="str">
        <f t="shared" si="30"/>
        <v>None</v>
      </c>
      <c r="O142" s="182"/>
      <c r="P142" s="184"/>
      <c r="Q142" s="45"/>
      <c r="R142" s="184"/>
      <c r="S142" s="8"/>
      <c r="T142" s="8"/>
      <c r="U142" s="8"/>
      <c r="V142" s="7" t="str">
        <f t="shared" si="28"/>
        <v/>
      </c>
      <c r="W142" s="89"/>
    </row>
    <row r="143" spans="1:23" s="9" customFormat="1" ht="61.75" x14ac:dyDescent="0.4">
      <c r="A143" s="89"/>
      <c r="B143" s="12">
        <v>20.355</v>
      </c>
      <c r="C143" s="10" t="str">
        <f>PFD!$G$31</f>
        <v>Vision Station / and Rollers</v>
      </c>
      <c r="D143" s="15" t="s">
        <v>261</v>
      </c>
      <c r="E143" s="44" t="s">
        <v>262</v>
      </c>
      <c r="F143" s="4">
        <v>8</v>
      </c>
      <c r="G143" s="13"/>
      <c r="H143" s="14" t="s">
        <v>485</v>
      </c>
      <c r="I143" s="4">
        <v>2</v>
      </c>
      <c r="J143" s="4" t="s">
        <v>48</v>
      </c>
      <c r="K143" s="14" t="s">
        <v>484</v>
      </c>
      <c r="L143" s="6">
        <v>5</v>
      </c>
      <c r="M143" s="7">
        <f t="shared" si="26"/>
        <v>80</v>
      </c>
      <c r="N143" s="182" t="str">
        <f t="shared" si="30"/>
        <v>None</v>
      </c>
      <c r="O143" s="182"/>
      <c r="P143" s="184"/>
      <c r="Q143" s="45"/>
      <c r="R143" s="184"/>
      <c r="S143" s="8"/>
      <c r="T143" s="8"/>
      <c r="U143" s="8"/>
      <c r="V143" s="7" t="str">
        <f t="shared" si="28"/>
        <v/>
      </c>
      <c r="W143" s="89"/>
    </row>
    <row r="144" spans="1:23" s="9" customFormat="1" ht="41.15" x14ac:dyDescent="0.4">
      <c r="A144" s="89"/>
      <c r="B144" s="12">
        <v>20.358000000000001</v>
      </c>
      <c r="C144" s="10" t="str">
        <f>PFD!$G$31</f>
        <v>Vision Station / and Rollers</v>
      </c>
      <c r="D144" s="15" t="s">
        <v>486</v>
      </c>
      <c r="E144" s="44" t="s">
        <v>265</v>
      </c>
      <c r="F144" s="4">
        <v>2</v>
      </c>
      <c r="G144" s="13"/>
      <c r="H144" s="14" t="s">
        <v>487</v>
      </c>
      <c r="I144" s="4">
        <v>2</v>
      </c>
      <c r="J144" s="4" t="s">
        <v>48</v>
      </c>
      <c r="K144" s="14" t="s">
        <v>471</v>
      </c>
      <c r="L144" s="6">
        <v>3</v>
      </c>
      <c r="M144" s="7">
        <f t="shared" si="26"/>
        <v>12</v>
      </c>
      <c r="N144" s="182" t="str">
        <f t="shared" si="30"/>
        <v>None</v>
      </c>
      <c r="O144" s="45"/>
      <c r="P144" s="184"/>
      <c r="Q144" s="45"/>
      <c r="R144" s="184"/>
      <c r="S144" s="8"/>
      <c r="T144" s="8"/>
      <c r="U144" s="8"/>
      <c r="V144" s="7" t="str">
        <f t="shared" si="28"/>
        <v/>
      </c>
      <c r="W144" s="89"/>
    </row>
    <row r="145" spans="1:23" s="9" customFormat="1" ht="41.15" x14ac:dyDescent="0.4">
      <c r="A145" s="89"/>
      <c r="B145" s="12">
        <v>20.361000000000001</v>
      </c>
      <c r="C145" s="10" t="str">
        <f>PFD!$G$31</f>
        <v>Vision Station / and Rollers</v>
      </c>
      <c r="D145" s="15" t="s">
        <v>488</v>
      </c>
      <c r="E145" s="44" t="s">
        <v>489</v>
      </c>
      <c r="F145" s="4">
        <v>8</v>
      </c>
      <c r="G145" s="13"/>
      <c r="H145" s="14" t="s">
        <v>490</v>
      </c>
      <c r="I145" s="4">
        <v>1</v>
      </c>
      <c r="J145" s="4" t="s">
        <v>74</v>
      </c>
      <c r="K145" s="14" t="s">
        <v>491</v>
      </c>
      <c r="L145" s="6">
        <v>6</v>
      </c>
      <c r="M145" s="7">
        <f t="shared" si="26"/>
        <v>48</v>
      </c>
      <c r="N145" s="182" t="str">
        <f t="shared" si="30"/>
        <v>None</v>
      </c>
      <c r="O145" s="45"/>
      <c r="P145" s="184"/>
      <c r="Q145" s="45"/>
      <c r="R145" s="184"/>
      <c r="S145" s="8"/>
      <c r="T145" s="8"/>
      <c r="U145" s="8"/>
      <c r="V145" s="7" t="str">
        <f t="shared" si="28"/>
        <v/>
      </c>
      <c r="W145" s="89"/>
    </row>
    <row r="146" spans="1:23" s="9" customFormat="1" ht="82.3" x14ac:dyDescent="0.4">
      <c r="A146" s="89"/>
      <c r="B146" s="12">
        <v>20.364000000000001</v>
      </c>
      <c r="C146" s="10" t="str">
        <f>PFD!$G$31</f>
        <v>Vision Station / and Rollers</v>
      </c>
      <c r="D146" s="15" t="s">
        <v>492</v>
      </c>
      <c r="E146" s="44" t="s">
        <v>269</v>
      </c>
      <c r="F146" s="4">
        <v>3</v>
      </c>
      <c r="G146" s="13"/>
      <c r="H146" s="14" t="s">
        <v>493</v>
      </c>
      <c r="I146" s="4">
        <v>3</v>
      </c>
      <c r="J146" s="4" t="s">
        <v>48</v>
      </c>
      <c r="K146" s="14" t="s">
        <v>494</v>
      </c>
      <c r="L146" s="6">
        <v>6</v>
      </c>
      <c r="M146" s="7">
        <f t="shared" si="26"/>
        <v>54</v>
      </c>
      <c r="N146" s="182" t="s">
        <v>272</v>
      </c>
      <c r="O146" s="45" t="s">
        <v>81</v>
      </c>
      <c r="P146" s="184"/>
      <c r="Q146" s="45" t="s">
        <v>273</v>
      </c>
      <c r="R146" s="184"/>
      <c r="S146" s="8"/>
      <c r="T146" s="8"/>
      <c r="U146" s="8"/>
      <c r="V146" s="7" t="str">
        <f t="shared" si="28"/>
        <v/>
      </c>
      <c r="W146" s="89"/>
    </row>
    <row r="147" spans="1:23" s="9" customFormat="1" ht="51.45" x14ac:dyDescent="0.4">
      <c r="A147" s="89"/>
      <c r="B147" s="103">
        <v>20.401</v>
      </c>
      <c r="C147" s="10" t="str">
        <f>PFD!$G$32</f>
        <v>Lube System</v>
      </c>
      <c r="D147" s="44" t="s">
        <v>300</v>
      </c>
      <c r="E147" s="44" t="s">
        <v>301</v>
      </c>
      <c r="F147" s="18">
        <v>6</v>
      </c>
      <c r="G147" s="21"/>
      <c r="H147" s="5" t="s">
        <v>495</v>
      </c>
      <c r="I147" s="18">
        <v>1</v>
      </c>
      <c r="J147" s="18" t="s">
        <v>48</v>
      </c>
      <c r="K147" s="5" t="s">
        <v>496</v>
      </c>
      <c r="L147" s="18">
        <v>7</v>
      </c>
      <c r="M147" s="7">
        <f t="shared" si="26"/>
        <v>42</v>
      </c>
      <c r="N147" s="182" t="str">
        <f t="shared" ref="N147:N153" si="31">IF(D147="","","None")</f>
        <v>None</v>
      </c>
      <c r="O147" s="45"/>
      <c r="P147" s="184"/>
      <c r="Q147" s="45"/>
      <c r="R147" s="184"/>
      <c r="S147" s="8"/>
      <c r="T147" s="8"/>
      <c r="U147" s="8"/>
      <c r="V147" s="7" t="str">
        <f t="shared" si="28"/>
        <v/>
      </c>
      <c r="W147" s="89"/>
    </row>
    <row r="148" spans="1:23" s="9" customFormat="1" ht="51.45" x14ac:dyDescent="0.4">
      <c r="A148" s="89"/>
      <c r="B148" s="12">
        <v>20.404</v>
      </c>
      <c r="C148" s="10" t="str">
        <f>PFD!$G$32</f>
        <v>Lube System</v>
      </c>
      <c r="D148" s="44" t="s">
        <v>300</v>
      </c>
      <c r="E148" s="44" t="s">
        <v>497</v>
      </c>
      <c r="F148" s="18">
        <v>6</v>
      </c>
      <c r="G148" s="21"/>
      <c r="H148" s="5" t="s">
        <v>498</v>
      </c>
      <c r="I148" s="18">
        <v>1</v>
      </c>
      <c r="J148" s="18" t="s">
        <v>74</v>
      </c>
      <c r="K148" s="5" t="s">
        <v>499</v>
      </c>
      <c r="L148" s="18">
        <v>7</v>
      </c>
      <c r="M148" s="7">
        <f t="shared" si="26"/>
        <v>42</v>
      </c>
      <c r="N148" s="182" t="str">
        <f t="shared" si="31"/>
        <v>None</v>
      </c>
      <c r="O148" s="45"/>
      <c r="P148" s="184"/>
      <c r="Q148" s="45"/>
      <c r="R148" s="184"/>
      <c r="S148" s="8"/>
      <c r="T148" s="8"/>
      <c r="U148" s="8"/>
      <c r="V148" s="7" t="str">
        <f t="shared" si="28"/>
        <v/>
      </c>
      <c r="W148" s="89"/>
    </row>
    <row r="149" spans="1:23" s="9" customFormat="1" ht="51.45" x14ac:dyDescent="0.4">
      <c r="A149" s="89"/>
      <c r="B149" s="12">
        <v>20.407</v>
      </c>
      <c r="C149" s="10" t="str">
        <f>PFD!$G$32</f>
        <v>Lube System</v>
      </c>
      <c r="D149" s="44" t="s">
        <v>300</v>
      </c>
      <c r="E149" s="44" t="s">
        <v>500</v>
      </c>
      <c r="F149" s="18">
        <v>6</v>
      </c>
      <c r="G149" s="21"/>
      <c r="H149" s="5" t="s">
        <v>501</v>
      </c>
      <c r="I149" s="18">
        <v>2</v>
      </c>
      <c r="J149" s="18" t="s">
        <v>74</v>
      </c>
      <c r="K149" s="5" t="s">
        <v>172</v>
      </c>
      <c r="L149" s="18">
        <v>8</v>
      </c>
      <c r="M149" s="7">
        <f t="shared" si="26"/>
        <v>96</v>
      </c>
      <c r="N149" s="182" t="str">
        <f t="shared" si="31"/>
        <v>None</v>
      </c>
      <c r="O149" s="45"/>
      <c r="P149" s="184"/>
      <c r="Q149" s="45"/>
      <c r="R149" s="184"/>
      <c r="S149" s="8"/>
      <c r="T149" s="8"/>
      <c r="U149" s="8"/>
      <c r="V149" s="7" t="str">
        <f t="shared" si="28"/>
        <v/>
      </c>
      <c r="W149" s="89"/>
    </row>
    <row r="150" spans="1:23" s="9" customFormat="1" ht="51.45" x14ac:dyDescent="0.4">
      <c r="A150" s="89"/>
      <c r="B150" s="12">
        <v>20.41</v>
      </c>
      <c r="C150" s="10" t="str">
        <f>PFD!$G$32</f>
        <v>Lube System</v>
      </c>
      <c r="D150" s="11" t="s">
        <v>502</v>
      </c>
      <c r="E150" s="11" t="s">
        <v>306</v>
      </c>
      <c r="F150" s="4">
        <v>7</v>
      </c>
      <c r="G150" s="13"/>
      <c r="H150" s="14" t="s">
        <v>503</v>
      </c>
      <c r="I150" s="4">
        <v>1</v>
      </c>
      <c r="J150" s="4" t="s">
        <v>48</v>
      </c>
      <c r="K150" s="14" t="s">
        <v>504</v>
      </c>
      <c r="L150" s="6">
        <v>8</v>
      </c>
      <c r="M150" s="7">
        <f t="shared" si="26"/>
        <v>56</v>
      </c>
      <c r="N150" s="182" t="str">
        <f t="shared" si="31"/>
        <v>None</v>
      </c>
      <c r="O150" s="45"/>
      <c r="P150" s="184"/>
      <c r="Q150" s="45"/>
      <c r="R150" s="184"/>
      <c r="S150" s="8"/>
      <c r="T150" s="8"/>
      <c r="U150" s="8"/>
      <c r="V150" s="7" t="str">
        <f t="shared" si="28"/>
        <v/>
      </c>
      <c r="W150" s="89"/>
    </row>
    <row r="151" spans="1:23" s="16" customFormat="1" ht="51.45" x14ac:dyDescent="0.4">
      <c r="A151" s="89"/>
      <c r="B151" s="12">
        <v>20.413</v>
      </c>
      <c r="C151" s="10" t="str">
        <f>PFD!$G$32</f>
        <v>Lube System</v>
      </c>
      <c r="D151" s="11" t="s">
        <v>305</v>
      </c>
      <c r="E151" s="11" t="s">
        <v>306</v>
      </c>
      <c r="F151" s="18">
        <v>7</v>
      </c>
      <c r="G151" s="19"/>
      <c r="H151" s="5" t="s">
        <v>505</v>
      </c>
      <c r="I151" s="18">
        <v>1</v>
      </c>
      <c r="J151" s="18" t="s">
        <v>74</v>
      </c>
      <c r="K151" s="5" t="s">
        <v>506</v>
      </c>
      <c r="L151" s="18">
        <v>8</v>
      </c>
      <c r="M151" s="7">
        <f t="shared" si="26"/>
        <v>56</v>
      </c>
      <c r="N151" s="182" t="str">
        <f t="shared" si="31"/>
        <v>None</v>
      </c>
      <c r="O151" s="182" t="s">
        <v>50</v>
      </c>
      <c r="P151" s="184" t="s">
        <v>50</v>
      </c>
      <c r="Q151" s="45"/>
      <c r="R151" s="184"/>
      <c r="S151" s="7"/>
      <c r="T151" s="8"/>
      <c r="U151" s="8"/>
      <c r="V151" s="7" t="str">
        <f t="shared" si="28"/>
        <v/>
      </c>
      <c r="W151" s="89"/>
    </row>
    <row r="152" spans="1:23" s="16" customFormat="1" ht="51.45" x14ac:dyDescent="0.4">
      <c r="A152" s="89"/>
      <c r="B152" s="12">
        <v>20.416</v>
      </c>
      <c r="C152" s="10" t="str">
        <f>PFD!$G$32</f>
        <v>Lube System</v>
      </c>
      <c r="D152" s="44" t="s">
        <v>507</v>
      </c>
      <c r="E152" s="44" t="s">
        <v>508</v>
      </c>
      <c r="F152" s="18">
        <v>6</v>
      </c>
      <c r="G152" s="19"/>
      <c r="H152" s="5" t="s">
        <v>509</v>
      </c>
      <c r="I152" s="18">
        <v>1</v>
      </c>
      <c r="J152" s="18" t="s">
        <v>74</v>
      </c>
      <c r="K152" s="5" t="s">
        <v>510</v>
      </c>
      <c r="L152" s="6">
        <v>8</v>
      </c>
      <c r="M152" s="7">
        <f t="shared" si="26"/>
        <v>48</v>
      </c>
      <c r="N152" s="182" t="str">
        <f t="shared" si="31"/>
        <v>None</v>
      </c>
      <c r="O152" s="182" t="s">
        <v>50</v>
      </c>
      <c r="P152" s="184" t="s">
        <v>50</v>
      </c>
      <c r="Q152" s="45"/>
      <c r="R152" s="184"/>
      <c r="S152" s="7"/>
      <c r="T152" s="8"/>
      <c r="U152" s="8"/>
      <c r="V152" s="7" t="str">
        <f t="shared" si="28"/>
        <v/>
      </c>
      <c r="W152" s="89"/>
    </row>
    <row r="153" spans="1:23" s="16" customFormat="1" ht="72" x14ac:dyDescent="0.4">
      <c r="A153" s="89"/>
      <c r="B153" s="12">
        <v>20.419</v>
      </c>
      <c r="C153" s="10" t="str">
        <f>PFD!$G$32</f>
        <v>Lube System</v>
      </c>
      <c r="D153" s="44" t="s">
        <v>309</v>
      </c>
      <c r="E153" s="44" t="s">
        <v>310</v>
      </c>
      <c r="F153" s="18">
        <v>2</v>
      </c>
      <c r="G153" s="19"/>
      <c r="H153" s="5" t="s">
        <v>511</v>
      </c>
      <c r="I153" s="18">
        <v>1</v>
      </c>
      <c r="J153" s="18" t="s">
        <v>48</v>
      </c>
      <c r="K153" s="5" t="s">
        <v>471</v>
      </c>
      <c r="L153" s="18">
        <v>3</v>
      </c>
      <c r="M153" s="7">
        <f t="shared" si="26"/>
        <v>6</v>
      </c>
      <c r="N153" s="182" t="str">
        <f t="shared" si="31"/>
        <v>None</v>
      </c>
      <c r="O153" s="182" t="s">
        <v>50</v>
      </c>
      <c r="P153" s="184" t="s">
        <v>50</v>
      </c>
      <c r="Q153" s="45"/>
      <c r="R153" s="184"/>
      <c r="S153" s="7"/>
      <c r="T153" s="8"/>
      <c r="U153" s="8"/>
      <c r="V153" s="7" t="str">
        <f t="shared" si="28"/>
        <v/>
      </c>
      <c r="W153" s="89"/>
    </row>
    <row r="154" spans="1:23" s="9" customFormat="1" ht="30.9" x14ac:dyDescent="0.4">
      <c r="A154" s="89"/>
      <c r="B154" s="103">
        <v>20.501000000000001</v>
      </c>
      <c r="C154" s="10" t="str">
        <f>PFD!$G$33</f>
        <v>Winder</v>
      </c>
      <c r="D154" s="44" t="s">
        <v>512</v>
      </c>
      <c r="E154" s="44" t="s">
        <v>513</v>
      </c>
      <c r="F154" s="18">
        <v>3</v>
      </c>
      <c r="G154" s="19"/>
      <c r="H154" s="5" t="s">
        <v>514</v>
      </c>
      <c r="I154" s="18">
        <v>2</v>
      </c>
      <c r="J154" s="18" t="s">
        <v>48</v>
      </c>
      <c r="K154" s="5" t="s">
        <v>515</v>
      </c>
      <c r="L154" s="18">
        <v>8</v>
      </c>
      <c r="M154" s="7">
        <f t="shared" si="26"/>
        <v>48</v>
      </c>
      <c r="N154" s="45" t="s">
        <v>516</v>
      </c>
      <c r="O154" s="182" t="s">
        <v>81</v>
      </c>
      <c r="P154" s="184">
        <v>41820</v>
      </c>
      <c r="Q154" s="45" t="s">
        <v>517</v>
      </c>
      <c r="R154" s="184">
        <v>41820</v>
      </c>
      <c r="S154" s="7" t="s">
        <v>518</v>
      </c>
      <c r="T154" s="8" t="s">
        <v>12</v>
      </c>
      <c r="U154" s="8" t="s">
        <v>83</v>
      </c>
      <c r="V154" s="7">
        <f t="shared" si="28"/>
        <v>24</v>
      </c>
      <c r="W154" s="89"/>
    </row>
    <row r="155" spans="1:23" s="9" customFormat="1" ht="30.9" x14ac:dyDescent="0.4">
      <c r="A155" s="89"/>
      <c r="B155" s="12">
        <v>20.503</v>
      </c>
      <c r="C155" s="10" t="str">
        <f>PFD!$G$33</f>
        <v>Winder</v>
      </c>
      <c r="D155" s="44" t="s">
        <v>512</v>
      </c>
      <c r="E155" s="44" t="s">
        <v>513</v>
      </c>
      <c r="F155" s="18">
        <v>3</v>
      </c>
      <c r="G155" s="19"/>
      <c r="H155" s="5" t="s">
        <v>519</v>
      </c>
      <c r="I155" s="18">
        <v>2</v>
      </c>
      <c r="J155" s="18" t="s">
        <v>48</v>
      </c>
      <c r="K155" s="5" t="s">
        <v>515</v>
      </c>
      <c r="L155" s="18">
        <v>8</v>
      </c>
      <c r="M155" s="7">
        <f t="shared" si="26"/>
        <v>48</v>
      </c>
      <c r="N155" s="45" t="s">
        <v>516</v>
      </c>
      <c r="O155" s="182" t="s">
        <v>81</v>
      </c>
      <c r="P155" s="184">
        <v>41820</v>
      </c>
      <c r="Q155" s="45" t="s">
        <v>517</v>
      </c>
      <c r="R155" s="184">
        <v>41820</v>
      </c>
      <c r="S155" s="7" t="s">
        <v>518</v>
      </c>
      <c r="T155" s="8" t="s">
        <v>12</v>
      </c>
      <c r="U155" s="8" t="s">
        <v>83</v>
      </c>
      <c r="V155" s="7">
        <f t="shared" si="28"/>
        <v>24</v>
      </c>
      <c r="W155" s="89"/>
    </row>
    <row r="156" spans="1:23" s="9" customFormat="1" ht="30.9" x14ac:dyDescent="0.4">
      <c r="A156" s="89"/>
      <c r="B156" s="12">
        <v>20.504999999999999</v>
      </c>
      <c r="C156" s="10" t="str">
        <f>PFD!$G$33</f>
        <v>Winder</v>
      </c>
      <c r="D156" s="44" t="s">
        <v>512</v>
      </c>
      <c r="E156" s="44" t="s">
        <v>513</v>
      </c>
      <c r="F156" s="18">
        <v>3</v>
      </c>
      <c r="G156" s="19"/>
      <c r="H156" s="5" t="s">
        <v>520</v>
      </c>
      <c r="I156" s="18">
        <v>2</v>
      </c>
      <c r="J156" s="18" t="s">
        <v>48</v>
      </c>
      <c r="K156" s="5" t="s">
        <v>515</v>
      </c>
      <c r="L156" s="18">
        <v>8</v>
      </c>
      <c r="M156" s="7">
        <f t="shared" si="26"/>
        <v>48</v>
      </c>
      <c r="N156" s="45" t="s">
        <v>516</v>
      </c>
      <c r="O156" s="182" t="s">
        <v>81</v>
      </c>
      <c r="P156" s="184">
        <v>41820</v>
      </c>
      <c r="Q156" s="45" t="s">
        <v>517</v>
      </c>
      <c r="R156" s="184">
        <v>41820</v>
      </c>
      <c r="S156" s="7" t="s">
        <v>518</v>
      </c>
      <c r="T156" s="8" t="s">
        <v>12</v>
      </c>
      <c r="U156" s="8" t="s">
        <v>83</v>
      </c>
      <c r="V156" s="7">
        <f t="shared" si="28"/>
        <v>24</v>
      </c>
      <c r="W156" s="89"/>
    </row>
    <row r="157" spans="1:23" s="9" customFormat="1" ht="30.9" x14ac:dyDescent="0.4">
      <c r="A157" s="89"/>
      <c r="B157" s="12">
        <v>20.507000000000001</v>
      </c>
      <c r="C157" s="10" t="str">
        <f>PFD!$G$33</f>
        <v>Winder</v>
      </c>
      <c r="D157" s="44" t="s">
        <v>521</v>
      </c>
      <c r="E157" s="44" t="s">
        <v>513</v>
      </c>
      <c r="F157" s="18">
        <v>3</v>
      </c>
      <c r="G157" s="19"/>
      <c r="H157" s="5" t="s">
        <v>522</v>
      </c>
      <c r="I157" s="18">
        <v>2</v>
      </c>
      <c r="J157" s="18" t="s">
        <v>48</v>
      </c>
      <c r="K157" s="5" t="s">
        <v>515</v>
      </c>
      <c r="L157" s="18">
        <v>8</v>
      </c>
      <c r="M157" s="7">
        <f t="shared" si="26"/>
        <v>48</v>
      </c>
      <c r="N157" s="182" t="str">
        <f>IF(D157="","","None")</f>
        <v>None</v>
      </c>
      <c r="O157" s="182" t="s">
        <v>50</v>
      </c>
      <c r="P157" s="184" t="s">
        <v>50</v>
      </c>
      <c r="Q157" s="45"/>
      <c r="R157" s="184"/>
      <c r="S157" s="7"/>
      <c r="T157" s="8"/>
      <c r="U157" s="8"/>
      <c r="V157" s="7" t="str">
        <f t="shared" si="28"/>
        <v/>
      </c>
      <c r="W157" s="89"/>
    </row>
    <row r="158" spans="1:23" s="9" customFormat="1" ht="30.9" x14ac:dyDescent="0.4">
      <c r="A158" s="89"/>
      <c r="B158" s="12">
        <v>20.509</v>
      </c>
      <c r="C158" s="10" t="str">
        <f>PFD!$G$33</f>
        <v>Winder</v>
      </c>
      <c r="D158" s="44" t="s">
        <v>512</v>
      </c>
      <c r="E158" s="44" t="s">
        <v>152</v>
      </c>
      <c r="F158" s="18">
        <v>7</v>
      </c>
      <c r="G158" s="19"/>
      <c r="H158" s="5" t="s">
        <v>523</v>
      </c>
      <c r="I158" s="18">
        <v>2</v>
      </c>
      <c r="J158" s="18" t="s">
        <v>48</v>
      </c>
      <c r="K158" s="5" t="s">
        <v>515</v>
      </c>
      <c r="L158" s="18">
        <v>8</v>
      </c>
      <c r="M158" s="7">
        <f t="shared" si="26"/>
        <v>112</v>
      </c>
      <c r="N158" s="45" t="s">
        <v>516</v>
      </c>
      <c r="O158" s="182" t="s">
        <v>81</v>
      </c>
      <c r="P158" s="184">
        <v>41820</v>
      </c>
      <c r="Q158" s="45" t="s">
        <v>517</v>
      </c>
      <c r="R158" s="184">
        <v>41820</v>
      </c>
      <c r="S158" s="7" t="s">
        <v>84</v>
      </c>
      <c r="T158" s="8" t="s">
        <v>12</v>
      </c>
      <c r="U158" s="8" t="s">
        <v>83</v>
      </c>
      <c r="V158" s="7">
        <f t="shared" si="28"/>
        <v>56</v>
      </c>
      <c r="W158" s="89"/>
    </row>
    <row r="159" spans="1:23" s="9" customFormat="1" ht="30.9" x14ac:dyDescent="0.4">
      <c r="A159" s="89"/>
      <c r="B159" s="12">
        <v>20.510999999999999</v>
      </c>
      <c r="C159" s="10" t="str">
        <f>PFD!$G$33</f>
        <v>Winder</v>
      </c>
      <c r="D159" s="44" t="s">
        <v>512</v>
      </c>
      <c r="E159" s="44" t="s">
        <v>152</v>
      </c>
      <c r="F159" s="18">
        <v>7</v>
      </c>
      <c r="G159" s="19"/>
      <c r="H159" s="5" t="s">
        <v>524</v>
      </c>
      <c r="I159" s="18">
        <v>2</v>
      </c>
      <c r="J159" s="18" t="s">
        <v>48</v>
      </c>
      <c r="K159" s="5" t="s">
        <v>515</v>
      </c>
      <c r="L159" s="18">
        <v>8</v>
      </c>
      <c r="M159" s="7">
        <f t="shared" si="26"/>
        <v>112</v>
      </c>
      <c r="N159" s="45" t="s">
        <v>516</v>
      </c>
      <c r="O159" s="182" t="s">
        <v>81</v>
      </c>
      <c r="P159" s="184">
        <v>41820</v>
      </c>
      <c r="Q159" s="45" t="s">
        <v>517</v>
      </c>
      <c r="R159" s="184">
        <v>41820</v>
      </c>
      <c r="S159" s="7" t="s">
        <v>84</v>
      </c>
      <c r="T159" s="8" t="s">
        <v>12</v>
      </c>
      <c r="U159" s="8" t="s">
        <v>83</v>
      </c>
      <c r="V159" s="7">
        <f t="shared" si="28"/>
        <v>56</v>
      </c>
      <c r="W159" s="89"/>
    </row>
    <row r="160" spans="1:23" s="9" customFormat="1" ht="30.9" x14ac:dyDescent="0.4">
      <c r="A160" s="89"/>
      <c r="B160" s="12">
        <v>20.513000000000002</v>
      </c>
      <c r="C160" s="10" t="str">
        <f>PFD!$G$33</f>
        <v>Winder</v>
      </c>
      <c r="D160" s="44" t="s">
        <v>521</v>
      </c>
      <c r="E160" s="44" t="s">
        <v>152</v>
      </c>
      <c r="F160" s="18">
        <v>7</v>
      </c>
      <c r="G160" s="19"/>
      <c r="H160" s="5" t="s">
        <v>525</v>
      </c>
      <c r="I160" s="18">
        <v>2</v>
      </c>
      <c r="J160" s="18" t="s">
        <v>48</v>
      </c>
      <c r="K160" s="5" t="s">
        <v>515</v>
      </c>
      <c r="L160" s="18">
        <v>7</v>
      </c>
      <c r="M160" s="7">
        <f t="shared" si="26"/>
        <v>98</v>
      </c>
      <c r="N160" s="182" t="str">
        <f>IF(D160="","","None")</f>
        <v>None</v>
      </c>
      <c r="O160" s="182" t="s">
        <v>50</v>
      </c>
      <c r="P160" s="184" t="s">
        <v>50</v>
      </c>
      <c r="Q160" s="45"/>
      <c r="R160" s="184"/>
      <c r="S160" s="7"/>
      <c r="T160" s="8"/>
      <c r="U160" s="8"/>
      <c r="V160" s="7" t="str">
        <f t="shared" si="28"/>
        <v/>
      </c>
      <c r="W160" s="89"/>
    </row>
    <row r="161" spans="1:23" s="9" customFormat="1" ht="41.15" x14ac:dyDescent="0.4">
      <c r="A161" s="89"/>
      <c r="B161" s="12">
        <v>20.515000000000001</v>
      </c>
      <c r="C161" s="10" t="str">
        <f>PFD!$G$33</f>
        <v>Winder</v>
      </c>
      <c r="D161" s="44" t="s">
        <v>526</v>
      </c>
      <c r="E161" s="44" t="s">
        <v>527</v>
      </c>
      <c r="F161" s="18">
        <v>7</v>
      </c>
      <c r="G161" s="19"/>
      <c r="H161" s="5" t="s">
        <v>528</v>
      </c>
      <c r="I161" s="18">
        <v>1</v>
      </c>
      <c r="J161" s="18" t="s">
        <v>48</v>
      </c>
      <c r="K161" s="5" t="s">
        <v>515</v>
      </c>
      <c r="L161" s="18">
        <v>8</v>
      </c>
      <c r="M161" s="7">
        <f t="shared" si="26"/>
        <v>56</v>
      </c>
      <c r="N161" s="182" t="str">
        <f>IF(D161="","","None")</f>
        <v>None</v>
      </c>
      <c r="O161" s="182" t="s">
        <v>50</v>
      </c>
      <c r="P161" s="184" t="s">
        <v>50</v>
      </c>
      <c r="Q161" s="45"/>
      <c r="R161" s="184"/>
      <c r="S161" s="7"/>
      <c r="T161" s="8"/>
      <c r="U161" s="8"/>
      <c r="V161" s="7" t="str">
        <f t="shared" si="28"/>
        <v/>
      </c>
      <c r="W161" s="89"/>
    </row>
    <row r="162" spans="1:23" s="9" customFormat="1" ht="30.9" x14ac:dyDescent="0.4">
      <c r="A162" s="89"/>
      <c r="B162" s="12">
        <v>20.516999999999999</v>
      </c>
      <c r="C162" s="10" t="str">
        <f>PFD!$G$33</f>
        <v>Winder</v>
      </c>
      <c r="D162" s="44" t="s">
        <v>526</v>
      </c>
      <c r="E162" s="44" t="s">
        <v>527</v>
      </c>
      <c r="F162" s="18">
        <v>7</v>
      </c>
      <c r="G162" s="19"/>
      <c r="H162" s="5" t="s">
        <v>529</v>
      </c>
      <c r="I162" s="18">
        <v>1</v>
      </c>
      <c r="J162" s="18" t="s">
        <v>48</v>
      </c>
      <c r="K162" s="5" t="s">
        <v>515</v>
      </c>
      <c r="L162" s="18">
        <v>8</v>
      </c>
      <c r="M162" s="7">
        <f t="shared" si="26"/>
        <v>56</v>
      </c>
      <c r="N162" s="182" t="str">
        <f>IF(D162="","","None")</f>
        <v>None</v>
      </c>
      <c r="O162" s="182" t="s">
        <v>50</v>
      </c>
      <c r="P162" s="184" t="s">
        <v>50</v>
      </c>
      <c r="Q162" s="45"/>
      <c r="R162" s="184"/>
      <c r="S162" s="7"/>
      <c r="T162" s="8"/>
      <c r="U162" s="8"/>
      <c r="V162" s="7" t="str">
        <f t="shared" si="28"/>
        <v/>
      </c>
      <c r="W162" s="89"/>
    </row>
    <row r="163" spans="1:23" s="9" customFormat="1" ht="30.9" x14ac:dyDescent="0.4">
      <c r="A163" s="89"/>
      <c r="B163" s="12">
        <v>20.518999999999998</v>
      </c>
      <c r="C163" s="10" t="str">
        <f>PFD!$G$33</f>
        <v>Winder</v>
      </c>
      <c r="D163" s="44" t="s">
        <v>530</v>
      </c>
      <c r="E163" s="44" t="s">
        <v>531</v>
      </c>
      <c r="F163" s="18">
        <v>7</v>
      </c>
      <c r="G163" s="19"/>
      <c r="H163" s="5" t="s">
        <v>532</v>
      </c>
      <c r="I163" s="18">
        <v>1</v>
      </c>
      <c r="J163" s="18" t="s">
        <v>48</v>
      </c>
      <c r="K163" s="5" t="s">
        <v>515</v>
      </c>
      <c r="L163" s="18">
        <v>8</v>
      </c>
      <c r="M163" s="7">
        <f t="shared" si="26"/>
        <v>56</v>
      </c>
      <c r="N163" s="182" t="str">
        <f>IF(D163="","","None")</f>
        <v>None</v>
      </c>
      <c r="O163" s="182" t="s">
        <v>50</v>
      </c>
      <c r="P163" s="184" t="s">
        <v>50</v>
      </c>
      <c r="Q163" s="45"/>
      <c r="R163" s="184"/>
      <c r="S163" s="7"/>
      <c r="T163" s="8"/>
      <c r="U163" s="8"/>
      <c r="V163" s="7" t="str">
        <f t="shared" si="28"/>
        <v/>
      </c>
      <c r="W163" s="89"/>
    </row>
    <row r="164" spans="1:23" s="9" customFormat="1" ht="41.15" x14ac:dyDescent="0.4">
      <c r="A164" s="89"/>
      <c r="B164" s="12">
        <v>20.521000000000001</v>
      </c>
      <c r="C164" s="10" t="str">
        <f>PFD!$G$33</f>
        <v>Winder</v>
      </c>
      <c r="D164" s="44" t="s">
        <v>533</v>
      </c>
      <c r="E164" s="44" t="s">
        <v>248</v>
      </c>
      <c r="F164" s="18">
        <v>7</v>
      </c>
      <c r="G164" s="19"/>
      <c r="H164" s="5" t="s">
        <v>523</v>
      </c>
      <c r="I164" s="18">
        <v>2</v>
      </c>
      <c r="J164" s="18" t="s">
        <v>48</v>
      </c>
      <c r="K164" s="5" t="s">
        <v>515</v>
      </c>
      <c r="L164" s="18">
        <v>8</v>
      </c>
      <c r="M164" s="7">
        <f t="shared" si="26"/>
        <v>112</v>
      </c>
      <c r="N164" s="45" t="s">
        <v>516</v>
      </c>
      <c r="O164" s="182" t="s">
        <v>81</v>
      </c>
      <c r="P164" s="184">
        <v>41820</v>
      </c>
      <c r="Q164" s="45" t="s">
        <v>517</v>
      </c>
      <c r="R164" s="184">
        <v>41820</v>
      </c>
      <c r="S164" s="7" t="s">
        <v>84</v>
      </c>
      <c r="T164" s="8" t="s">
        <v>12</v>
      </c>
      <c r="U164" s="8" t="s">
        <v>83</v>
      </c>
      <c r="V164" s="7">
        <f t="shared" si="28"/>
        <v>56</v>
      </c>
      <c r="W164" s="89"/>
    </row>
    <row r="165" spans="1:23" s="9" customFormat="1" ht="41.15" x14ac:dyDescent="0.4">
      <c r="A165" s="89"/>
      <c r="B165" s="12">
        <v>20.523</v>
      </c>
      <c r="C165" s="10" t="str">
        <f>PFD!$G$33</f>
        <v>Winder</v>
      </c>
      <c r="D165" s="44" t="s">
        <v>533</v>
      </c>
      <c r="E165" s="44" t="s">
        <v>248</v>
      </c>
      <c r="F165" s="18">
        <v>7</v>
      </c>
      <c r="G165" s="19"/>
      <c r="H165" s="5" t="s">
        <v>534</v>
      </c>
      <c r="I165" s="18">
        <v>2</v>
      </c>
      <c r="J165" s="18" t="s">
        <v>48</v>
      </c>
      <c r="K165" s="5" t="s">
        <v>515</v>
      </c>
      <c r="L165" s="18">
        <v>8</v>
      </c>
      <c r="M165" s="7">
        <f t="shared" si="26"/>
        <v>112</v>
      </c>
      <c r="N165" s="45" t="s">
        <v>516</v>
      </c>
      <c r="O165" s="182" t="s">
        <v>81</v>
      </c>
      <c r="P165" s="184">
        <v>41820</v>
      </c>
      <c r="Q165" s="45" t="s">
        <v>517</v>
      </c>
      <c r="R165" s="184">
        <v>41820</v>
      </c>
      <c r="S165" s="7" t="s">
        <v>84</v>
      </c>
      <c r="T165" s="8" t="s">
        <v>12</v>
      </c>
      <c r="U165" s="8" t="s">
        <v>83</v>
      </c>
      <c r="V165" s="7">
        <f t="shared" si="28"/>
        <v>56</v>
      </c>
      <c r="W165" s="89"/>
    </row>
    <row r="166" spans="1:23" s="9" customFormat="1" ht="41.15" x14ac:dyDescent="0.4">
      <c r="A166" s="89"/>
      <c r="B166" s="12">
        <v>20.524999999999999</v>
      </c>
      <c r="C166" s="10" t="str">
        <f>PFD!$G$33</f>
        <v>Winder</v>
      </c>
      <c r="D166" s="44" t="s">
        <v>533</v>
      </c>
      <c r="E166" s="44" t="s">
        <v>248</v>
      </c>
      <c r="F166" s="18">
        <v>7</v>
      </c>
      <c r="G166" s="19"/>
      <c r="H166" s="5" t="s">
        <v>525</v>
      </c>
      <c r="I166" s="18">
        <v>1</v>
      </c>
      <c r="J166" s="18" t="s">
        <v>48</v>
      </c>
      <c r="K166" s="5" t="s">
        <v>515</v>
      </c>
      <c r="L166" s="18">
        <v>8</v>
      </c>
      <c r="M166" s="7">
        <f t="shared" si="26"/>
        <v>56</v>
      </c>
      <c r="N166" s="182" t="str">
        <f>IF(D166="","","None")</f>
        <v>None</v>
      </c>
      <c r="O166" s="182" t="s">
        <v>50</v>
      </c>
      <c r="P166" s="184" t="s">
        <v>50</v>
      </c>
      <c r="Q166" s="45"/>
      <c r="R166" s="184"/>
      <c r="S166" s="7"/>
      <c r="T166" s="8"/>
      <c r="U166" s="8"/>
      <c r="V166" s="7" t="str">
        <f t="shared" si="28"/>
        <v/>
      </c>
      <c r="W166" s="89"/>
    </row>
    <row r="167" spans="1:23" s="9" customFormat="1" ht="41.15" x14ac:dyDescent="0.4">
      <c r="A167" s="89"/>
      <c r="B167" s="12">
        <v>20.527000000000001</v>
      </c>
      <c r="C167" s="10" t="str">
        <f>PFD!$G$33</f>
        <v>Winder</v>
      </c>
      <c r="D167" s="44" t="s">
        <v>533</v>
      </c>
      <c r="E167" s="44" t="s">
        <v>248</v>
      </c>
      <c r="F167" s="18">
        <v>7</v>
      </c>
      <c r="G167" s="19"/>
      <c r="H167" s="5" t="s">
        <v>535</v>
      </c>
      <c r="I167" s="18">
        <v>2</v>
      </c>
      <c r="J167" s="18" t="s">
        <v>48</v>
      </c>
      <c r="K167" s="5" t="s">
        <v>536</v>
      </c>
      <c r="L167" s="18">
        <v>8</v>
      </c>
      <c r="M167" s="7">
        <f t="shared" ref="M167:M232" si="32">IF(F167+I167+L167,F167*I167*L167,"")</f>
        <v>112</v>
      </c>
      <c r="N167" s="45" t="s">
        <v>516</v>
      </c>
      <c r="O167" s="182" t="s">
        <v>81</v>
      </c>
      <c r="P167" s="184">
        <v>41820</v>
      </c>
      <c r="Q167" s="45" t="s">
        <v>517</v>
      </c>
      <c r="R167" s="184">
        <v>41820</v>
      </c>
      <c r="S167" s="7" t="s">
        <v>84</v>
      </c>
      <c r="T167" s="8" t="s">
        <v>12</v>
      </c>
      <c r="U167" s="8" t="s">
        <v>83</v>
      </c>
      <c r="V167" s="7">
        <f t="shared" ref="V167:V232" si="33">IF(S167+T167+U167,S167*T167*U167,"")</f>
        <v>56</v>
      </c>
      <c r="W167" s="89"/>
    </row>
    <row r="168" spans="1:23" s="9" customFormat="1" ht="41.15" x14ac:dyDescent="0.4">
      <c r="A168" s="89"/>
      <c r="B168" s="12">
        <v>20.529</v>
      </c>
      <c r="C168" s="10" t="str">
        <f>PFD!$G$33</f>
        <v>Winder</v>
      </c>
      <c r="D168" s="44" t="s">
        <v>533</v>
      </c>
      <c r="E168" s="44" t="s">
        <v>537</v>
      </c>
      <c r="F168" s="18">
        <v>7</v>
      </c>
      <c r="G168" s="19"/>
      <c r="H168" s="5" t="s">
        <v>538</v>
      </c>
      <c r="I168" s="18">
        <v>2</v>
      </c>
      <c r="J168" s="18" t="s">
        <v>48</v>
      </c>
      <c r="K168" s="5" t="s">
        <v>515</v>
      </c>
      <c r="L168" s="18">
        <v>8</v>
      </c>
      <c r="M168" s="7">
        <f t="shared" si="32"/>
        <v>112</v>
      </c>
      <c r="N168" s="45" t="s">
        <v>516</v>
      </c>
      <c r="O168" s="182" t="s">
        <v>81</v>
      </c>
      <c r="P168" s="184">
        <v>41820</v>
      </c>
      <c r="Q168" s="45" t="s">
        <v>517</v>
      </c>
      <c r="R168" s="184">
        <v>41820</v>
      </c>
      <c r="S168" s="7" t="s">
        <v>84</v>
      </c>
      <c r="T168" s="8" t="s">
        <v>12</v>
      </c>
      <c r="U168" s="8" t="s">
        <v>83</v>
      </c>
      <c r="V168" s="7">
        <f t="shared" si="33"/>
        <v>56</v>
      </c>
      <c r="W168" s="89"/>
    </row>
    <row r="169" spans="1:23" s="9" customFormat="1" ht="30.9" x14ac:dyDescent="0.4">
      <c r="A169" s="89"/>
      <c r="B169" s="12">
        <v>20.530999999999999</v>
      </c>
      <c r="C169" s="10" t="str">
        <f>PFD!$G$33</f>
        <v>Winder</v>
      </c>
      <c r="D169" s="44" t="s">
        <v>539</v>
      </c>
      <c r="E169" s="44" t="s">
        <v>537</v>
      </c>
      <c r="F169" s="18">
        <v>6</v>
      </c>
      <c r="G169" s="19"/>
      <c r="H169" s="5" t="s">
        <v>540</v>
      </c>
      <c r="I169" s="18">
        <v>2</v>
      </c>
      <c r="J169" s="18" t="s">
        <v>48</v>
      </c>
      <c r="K169" s="5" t="s">
        <v>515</v>
      </c>
      <c r="L169" s="18">
        <v>8</v>
      </c>
      <c r="M169" s="7">
        <f t="shared" si="32"/>
        <v>96</v>
      </c>
      <c r="N169" s="182" t="str">
        <f>IF(D169="","","None")</f>
        <v>None</v>
      </c>
      <c r="O169" s="182" t="s">
        <v>50</v>
      </c>
      <c r="P169" s="184" t="s">
        <v>50</v>
      </c>
      <c r="Q169" s="45"/>
      <c r="R169" s="184"/>
      <c r="S169" s="7"/>
      <c r="T169" s="8"/>
      <c r="U169" s="8"/>
      <c r="V169" s="7" t="str">
        <f t="shared" si="33"/>
        <v/>
      </c>
      <c r="W169" s="89"/>
    </row>
    <row r="170" spans="1:23" s="9" customFormat="1" ht="30.9" x14ac:dyDescent="0.4">
      <c r="A170" s="89"/>
      <c r="B170" s="12">
        <v>20.533000000000001</v>
      </c>
      <c r="C170" s="10" t="str">
        <f>PFD!$G$33</f>
        <v>Winder</v>
      </c>
      <c r="D170" s="44" t="s">
        <v>539</v>
      </c>
      <c r="E170" s="44" t="s">
        <v>537</v>
      </c>
      <c r="F170" s="18">
        <v>6</v>
      </c>
      <c r="G170" s="19"/>
      <c r="H170" s="5" t="s">
        <v>541</v>
      </c>
      <c r="I170" s="18">
        <v>2</v>
      </c>
      <c r="J170" s="18" t="s">
        <v>48</v>
      </c>
      <c r="K170" s="5" t="s">
        <v>515</v>
      </c>
      <c r="L170" s="18">
        <v>8</v>
      </c>
      <c r="M170" s="7">
        <f t="shared" si="32"/>
        <v>96</v>
      </c>
      <c r="N170" s="182" t="str">
        <f>IF(D170="","","None")</f>
        <v>None</v>
      </c>
      <c r="O170" s="182" t="s">
        <v>50</v>
      </c>
      <c r="P170" s="184" t="s">
        <v>50</v>
      </c>
      <c r="Q170" s="45"/>
      <c r="R170" s="184"/>
      <c r="S170" s="7"/>
      <c r="T170" s="8"/>
      <c r="U170" s="8"/>
      <c r="V170" s="7" t="str">
        <f t="shared" si="33"/>
        <v/>
      </c>
      <c r="W170" s="89"/>
    </row>
    <row r="171" spans="1:23" s="9" customFormat="1" ht="41.15" x14ac:dyDescent="0.4">
      <c r="A171" s="89"/>
      <c r="B171" s="12">
        <v>20.535</v>
      </c>
      <c r="C171" s="10" t="str">
        <f>PFD!$G$33</f>
        <v>Winder</v>
      </c>
      <c r="D171" s="44" t="s">
        <v>539</v>
      </c>
      <c r="E171" s="44" t="s">
        <v>537</v>
      </c>
      <c r="F171" s="18">
        <v>6</v>
      </c>
      <c r="G171" s="19"/>
      <c r="H171" s="5" t="s">
        <v>542</v>
      </c>
      <c r="I171" s="18">
        <v>2</v>
      </c>
      <c r="J171" s="18" t="s">
        <v>48</v>
      </c>
      <c r="K171" s="5" t="s">
        <v>515</v>
      </c>
      <c r="L171" s="18">
        <v>8</v>
      </c>
      <c r="M171" s="7">
        <f t="shared" si="32"/>
        <v>96</v>
      </c>
      <c r="N171" s="45" t="s">
        <v>516</v>
      </c>
      <c r="O171" s="182" t="s">
        <v>81</v>
      </c>
      <c r="P171" s="184">
        <v>41820</v>
      </c>
      <c r="Q171" s="45" t="s">
        <v>517</v>
      </c>
      <c r="R171" s="184">
        <v>41820</v>
      </c>
      <c r="S171" s="7" t="s">
        <v>231</v>
      </c>
      <c r="T171" s="8" t="s">
        <v>12</v>
      </c>
      <c r="U171" s="8" t="s">
        <v>83</v>
      </c>
      <c r="V171" s="7">
        <f t="shared" si="33"/>
        <v>48</v>
      </c>
      <c r="W171" s="89"/>
    </row>
    <row r="172" spans="1:23" s="9" customFormat="1" ht="30.9" x14ac:dyDescent="0.4">
      <c r="A172" s="89"/>
      <c r="B172" s="12">
        <v>20.536999999999999</v>
      </c>
      <c r="C172" s="10" t="str">
        <f>PFD!$G$33</f>
        <v>Winder</v>
      </c>
      <c r="D172" s="44" t="s">
        <v>543</v>
      </c>
      <c r="E172" s="44" t="s">
        <v>248</v>
      </c>
      <c r="F172" s="18">
        <v>7</v>
      </c>
      <c r="G172" s="19"/>
      <c r="H172" s="5" t="s">
        <v>544</v>
      </c>
      <c r="I172" s="18">
        <v>2</v>
      </c>
      <c r="J172" s="18" t="s">
        <v>48</v>
      </c>
      <c r="K172" s="5" t="s">
        <v>515</v>
      </c>
      <c r="L172" s="18">
        <v>7</v>
      </c>
      <c r="M172" s="7">
        <f t="shared" si="32"/>
        <v>98</v>
      </c>
      <c r="N172" s="182" t="str">
        <f>IF(D172="","","None")</f>
        <v>None</v>
      </c>
      <c r="O172" s="182" t="s">
        <v>50</v>
      </c>
      <c r="P172" s="184" t="s">
        <v>50</v>
      </c>
      <c r="Q172" s="45"/>
      <c r="R172" s="184"/>
      <c r="S172" s="7"/>
      <c r="T172" s="8"/>
      <c r="U172" s="8"/>
      <c r="V172" s="7" t="str">
        <f t="shared" si="33"/>
        <v/>
      </c>
      <c r="W172" s="89"/>
    </row>
    <row r="173" spans="1:23" s="9" customFormat="1" ht="51.45" x14ac:dyDescent="0.4">
      <c r="A173" s="89"/>
      <c r="B173" s="12">
        <v>20.539000000000001</v>
      </c>
      <c r="C173" s="10" t="str">
        <f>PFD!$G$33</f>
        <v>Winder</v>
      </c>
      <c r="D173" s="44" t="s">
        <v>543</v>
      </c>
      <c r="E173" s="44" t="s">
        <v>248</v>
      </c>
      <c r="F173" s="18">
        <v>6</v>
      </c>
      <c r="G173" s="19"/>
      <c r="H173" s="5" t="s">
        <v>545</v>
      </c>
      <c r="I173" s="18">
        <v>3</v>
      </c>
      <c r="J173" s="18" t="s">
        <v>74</v>
      </c>
      <c r="K173" s="5" t="s">
        <v>546</v>
      </c>
      <c r="L173" s="18">
        <v>8</v>
      </c>
      <c r="M173" s="7">
        <f t="shared" si="32"/>
        <v>144</v>
      </c>
      <c r="N173" s="45" t="s">
        <v>547</v>
      </c>
      <c r="O173" s="182" t="s">
        <v>81</v>
      </c>
      <c r="P173" s="184">
        <v>41730</v>
      </c>
      <c r="Q173" s="45" t="s">
        <v>548</v>
      </c>
      <c r="R173" s="184">
        <v>41730</v>
      </c>
      <c r="S173" s="7" t="s">
        <v>231</v>
      </c>
      <c r="T173" s="8" t="s">
        <v>230</v>
      </c>
      <c r="U173" s="8" t="s">
        <v>83</v>
      </c>
      <c r="V173" s="7">
        <f t="shared" si="33"/>
        <v>96</v>
      </c>
      <c r="W173" s="89"/>
    </row>
    <row r="174" spans="1:23" s="9" customFormat="1" ht="41.15" x14ac:dyDescent="0.4">
      <c r="A174" s="89"/>
      <c r="B174" s="12">
        <v>20.541</v>
      </c>
      <c r="C174" s="10" t="str">
        <f>PFD!$G$33</f>
        <v>Winder</v>
      </c>
      <c r="D174" s="44" t="s">
        <v>549</v>
      </c>
      <c r="E174" s="44" t="s">
        <v>248</v>
      </c>
      <c r="F174" s="18">
        <v>7</v>
      </c>
      <c r="G174" s="19"/>
      <c r="H174" s="5" t="s">
        <v>528</v>
      </c>
      <c r="I174" s="18">
        <v>1</v>
      </c>
      <c r="J174" s="18" t="s">
        <v>48</v>
      </c>
      <c r="K174" s="5" t="s">
        <v>550</v>
      </c>
      <c r="L174" s="18">
        <v>2</v>
      </c>
      <c r="M174" s="7">
        <f t="shared" si="32"/>
        <v>14</v>
      </c>
      <c r="N174" s="182" t="str">
        <f>IF(D174="","","None")</f>
        <v>None</v>
      </c>
      <c r="O174" s="182" t="s">
        <v>50</v>
      </c>
      <c r="P174" s="184" t="s">
        <v>50</v>
      </c>
      <c r="Q174" s="45"/>
      <c r="R174" s="184"/>
      <c r="S174" s="7"/>
      <c r="T174" s="8"/>
      <c r="U174" s="8"/>
      <c r="V174" s="7" t="str">
        <f t="shared" si="33"/>
        <v/>
      </c>
      <c r="W174" s="89"/>
    </row>
    <row r="175" spans="1:23" s="9" customFormat="1" ht="41.15" x14ac:dyDescent="0.4">
      <c r="A175" s="89"/>
      <c r="B175" s="12">
        <v>20.542999999999999</v>
      </c>
      <c r="C175" s="10" t="str">
        <f>PFD!$G$33</f>
        <v>Winder</v>
      </c>
      <c r="D175" s="44" t="s">
        <v>551</v>
      </c>
      <c r="E175" s="44" t="s">
        <v>552</v>
      </c>
      <c r="F175" s="18">
        <v>4</v>
      </c>
      <c r="G175" s="19"/>
      <c r="H175" s="5" t="s">
        <v>528</v>
      </c>
      <c r="I175" s="18">
        <v>1</v>
      </c>
      <c r="J175" s="18" t="s">
        <v>48</v>
      </c>
      <c r="K175" s="5" t="s">
        <v>550</v>
      </c>
      <c r="L175" s="18">
        <v>2</v>
      </c>
      <c r="M175" s="7">
        <f t="shared" si="32"/>
        <v>8</v>
      </c>
      <c r="N175" s="182" t="str">
        <f>IF(D175="","","None")</f>
        <v>None</v>
      </c>
      <c r="O175" s="182" t="s">
        <v>50</v>
      </c>
      <c r="P175" s="184" t="s">
        <v>50</v>
      </c>
      <c r="Q175" s="45"/>
      <c r="R175" s="184"/>
      <c r="S175" s="7"/>
      <c r="T175" s="8"/>
      <c r="U175" s="8"/>
      <c r="V175" s="7" t="str">
        <f t="shared" si="33"/>
        <v/>
      </c>
      <c r="W175" s="89"/>
    </row>
    <row r="176" spans="1:23" s="9" customFormat="1" ht="41.15" x14ac:dyDescent="0.4">
      <c r="A176" s="89"/>
      <c r="B176" s="12">
        <v>20.545000000000002</v>
      </c>
      <c r="C176" s="10" t="str">
        <f>PFD!$G$33</f>
        <v>Winder</v>
      </c>
      <c r="D176" s="44" t="s">
        <v>551</v>
      </c>
      <c r="E176" s="44" t="s">
        <v>552</v>
      </c>
      <c r="F176" s="18">
        <v>4</v>
      </c>
      <c r="G176" s="19"/>
      <c r="H176" s="5" t="s">
        <v>553</v>
      </c>
      <c r="I176" s="18">
        <v>2</v>
      </c>
      <c r="J176" s="18" t="s">
        <v>48</v>
      </c>
      <c r="K176" s="5" t="s">
        <v>515</v>
      </c>
      <c r="L176" s="18">
        <v>8</v>
      </c>
      <c r="M176" s="7">
        <f t="shared" si="32"/>
        <v>64</v>
      </c>
      <c r="N176" s="182" t="str">
        <f>IF(D176="","","None")</f>
        <v>None</v>
      </c>
      <c r="O176" s="182" t="s">
        <v>50</v>
      </c>
      <c r="P176" s="184" t="s">
        <v>50</v>
      </c>
      <c r="Q176" s="45"/>
      <c r="R176" s="184"/>
      <c r="S176" s="7"/>
      <c r="T176" s="8"/>
      <c r="U176" s="8"/>
      <c r="V176" s="7" t="str">
        <f t="shared" si="33"/>
        <v/>
      </c>
      <c r="W176" s="89"/>
    </row>
    <row r="177" spans="1:23" s="9" customFormat="1" ht="30.9" x14ac:dyDescent="0.4">
      <c r="A177" s="89"/>
      <c r="B177" s="12">
        <v>20.547000000000001</v>
      </c>
      <c r="C177" s="10" t="str">
        <f>PFD!$G$33</f>
        <v>Winder</v>
      </c>
      <c r="D177" s="44" t="s">
        <v>551</v>
      </c>
      <c r="E177" s="44" t="s">
        <v>552</v>
      </c>
      <c r="F177" s="18">
        <v>4</v>
      </c>
      <c r="G177" s="19"/>
      <c r="H177" s="5" t="s">
        <v>554</v>
      </c>
      <c r="I177" s="18">
        <v>2</v>
      </c>
      <c r="J177" s="18" t="s">
        <v>48</v>
      </c>
      <c r="K177" s="5" t="s">
        <v>515</v>
      </c>
      <c r="L177" s="18">
        <v>8</v>
      </c>
      <c r="M177" s="7">
        <f t="shared" si="32"/>
        <v>64</v>
      </c>
      <c r="N177" s="182" t="str">
        <f>IF(D177="","","None")</f>
        <v>None</v>
      </c>
      <c r="O177" s="182" t="s">
        <v>50</v>
      </c>
      <c r="P177" s="184" t="s">
        <v>50</v>
      </c>
      <c r="Q177" s="45"/>
      <c r="R177" s="184"/>
      <c r="S177" s="7"/>
      <c r="T177" s="8"/>
      <c r="U177" s="8"/>
      <c r="V177" s="7" t="str">
        <f t="shared" si="33"/>
        <v/>
      </c>
      <c r="W177" s="89"/>
    </row>
    <row r="178" spans="1:23" s="9" customFormat="1" ht="30.9" x14ac:dyDescent="0.4">
      <c r="A178" s="89"/>
      <c r="B178" s="12">
        <v>20.548999999999999</v>
      </c>
      <c r="C178" s="10" t="str">
        <f>PFD!$G$33</f>
        <v>Winder</v>
      </c>
      <c r="D178" s="44" t="s">
        <v>551</v>
      </c>
      <c r="E178" s="44" t="s">
        <v>552</v>
      </c>
      <c r="F178" s="18">
        <v>4</v>
      </c>
      <c r="G178" s="19"/>
      <c r="H178" s="5" t="s">
        <v>555</v>
      </c>
      <c r="I178" s="18">
        <v>1</v>
      </c>
      <c r="J178" s="18" t="s">
        <v>48</v>
      </c>
      <c r="K178" s="5" t="s">
        <v>515</v>
      </c>
      <c r="L178" s="18">
        <v>8</v>
      </c>
      <c r="M178" s="7">
        <f t="shared" si="32"/>
        <v>32</v>
      </c>
      <c r="N178" s="45" t="s">
        <v>516</v>
      </c>
      <c r="O178" s="182" t="s">
        <v>81</v>
      </c>
      <c r="P178" s="184">
        <v>41820</v>
      </c>
      <c r="Q178" s="45" t="s">
        <v>517</v>
      </c>
      <c r="R178" s="184">
        <v>41820</v>
      </c>
      <c r="S178" s="7" t="s">
        <v>556</v>
      </c>
      <c r="T178" s="8" t="s">
        <v>12</v>
      </c>
      <c r="U178" s="8" t="s">
        <v>83</v>
      </c>
      <c r="V178" s="7">
        <f t="shared" si="33"/>
        <v>32</v>
      </c>
      <c r="W178" s="89"/>
    </row>
    <row r="179" spans="1:23" s="9" customFormat="1" ht="41.15" x14ac:dyDescent="0.4">
      <c r="A179" s="89"/>
      <c r="B179" s="12">
        <v>20.550999999999998</v>
      </c>
      <c r="C179" s="10" t="str">
        <f>PFD!$G$33</f>
        <v>Winder</v>
      </c>
      <c r="D179" s="44" t="s">
        <v>557</v>
      </c>
      <c r="E179" s="44" t="s">
        <v>558</v>
      </c>
      <c r="F179" s="18">
        <v>3</v>
      </c>
      <c r="G179" s="19"/>
      <c r="H179" s="5" t="s">
        <v>559</v>
      </c>
      <c r="I179" s="18">
        <v>2</v>
      </c>
      <c r="J179" s="18" t="s">
        <v>48</v>
      </c>
      <c r="K179" s="5" t="s">
        <v>515</v>
      </c>
      <c r="L179" s="18">
        <v>8</v>
      </c>
      <c r="M179" s="7">
        <f t="shared" si="32"/>
        <v>48</v>
      </c>
      <c r="N179" s="182" t="str">
        <f>IF(D179="","","None")</f>
        <v>None</v>
      </c>
      <c r="O179" s="182" t="s">
        <v>50</v>
      </c>
      <c r="P179" s="184" t="s">
        <v>50</v>
      </c>
      <c r="Q179" s="45"/>
      <c r="R179" s="184"/>
      <c r="S179" s="7"/>
      <c r="T179" s="8"/>
      <c r="U179" s="8"/>
      <c r="V179" s="7" t="str">
        <f t="shared" si="33"/>
        <v/>
      </c>
      <c r="W179" s="89"/>
    </row>
    <row r="180" spans="1:23" s="9" customFormat="1" ht="41.15" x14ac:dyDescent="0.4">
      <c r="A180" s="89"/>
      <c r="B180" s="12">
        <v>20.553000000000001</v>
      </c>
      <c r="C180" s="10" t="str">
        <f>PFD!$G$33</f>
        <v>Winder</v>
      </c>
      <c r="D180" s="44" t="s">
        <v>557</v>
      </c>
      <c r="E180" s="44" t="s">
        <v>558</v>
      </c>
      <c r="F180" s="18">
        <v>3</v>
      </c>
      <c r="G180" s="19"/>
      <c r="H180" s="5" t="s">
        <v>560</v>
      </c>
      <c r="I180" s="18">
        <v>1</v>
      </c>
      <c r="J180" s="18" t="s">
        <v>48</v>
      </c>
      <c r="K180" s="5" t="s">
        <v>515</v>
      </c>
      <c r="L180" s="18">
        <v>8</v>
      </c>
      <c r="M180" s="7">
        <f t="shared" si="32"/>
        <v>24</v>
      </c>
      <c r="N180" s="45" t="s">
        <v>516</v>
      </c>
      <c r="O180" s="182" t="s">
        <v>81</v>
      </c>
      <c r="P180" s="184">
        <v>41820</v>
      </c>
      <c r="Q180" s="45" t="s">
        <v>517</v>
      </c>
      <c r="R180" s="184">
        <v>41820</v>
      </c>
      <c r="S180" s="7" t="s">
        <v>518</v>
      </c>
      <c r="T180" s="8" t="s">
        <v>12</v>
      </c>
      <c r="U180" s="8" t="s">
        <v>83</v>
      </c>
      <c r="V180" s="7">
        <f t="shared" si="33"/>
        <v>24</v>
      </c>
      <c r="W180" s="89"/>
    </row>
    <row r="181" spans="1:23" s="9" customFormat="1" ht="41.15" x14ac:dyDescent="0.4">
      <c r="A181" s="89"/>
      <c r="B181" s="12">
        <v>20.555</v>
      </c>
      <c r="C181" s="10" t="str">
        <f>PFD!$G$33</f>
        <v>Winder</v>
      </c>
      <c r="D181" s="44" t="s">
        <v>557</v>
      </c>
      <c r="E181" s="44" t="s">
        <v>558</v>
      </c>
      <c r="F181" s="18">
        <v>3</v>
      </c>
      <c r="G181" s="19"/>
      <c r="H181" s="5" t="s">
        <v>561</v>
      </c>
      <c r="I181" s="18">
        <v>2</v>
      </c>
      <c r="J181" s="18" t="s">
        <v>48</v>
      </c>
      <c r="K181" s="5" t="s">
        <v>562</v>
      </c>
      <c r="L181" s="18">
        <v>8</v>
      </c>
      <c r="M181" s="7">
        <f t="shared" si="32"/>
        <v>48</v>
      </c>
      <c r="N181" s="182" t="str">
        <f>IF(D181="","","None")</f>
        <v>None</v>
      </c>
      <c r="O181" s="182" t="s">
        <v>50</v>
      </c>
      <c r="P181" s="184" t="s">
        <v>50</v>
      </c>
      <c r="Q181" s="45"/>
      <c r="R181" s="184"/>
      <c r="S181" s="7"/>
      <c r="T181" s="8"/>
      <c r="U181" s="8"/>
      <c r="V181" s="7" t="str">
        <f t="shared" si="33"/>
        <v/>
      </c>
      <c r="W181" s="89"/>
    </row>
    <row r="182" spans="1:23" s="9" customFormat="1" ht="61.75" x14ac:dyDescent="0.4">
      <c r="A182" s="89"/>
      <c r="B182" s="12">
        <v>20.556000000000001</v>
      </c>
      <c r="C182" s="10" t="str">
        <f>PFD!$G$33</f>
        <v>Winder</v>
      </c>
      <c r="D182" s="44" t="s">
        <v>563</v>
      </c>
      <c r="E182" s="44" t="s">
        <v>564</v>
      </c>
      <c r="F182" s="18">
        <v>6</v>
      </c>
      <c r="G182" s="19"/>
      <c r="H182" s="5" t="s">
        <v>565</v>
      </c>
      <c r="I182" s="18">
        <v>2</v>
      </c>
      <c r="J182" s="18" t="s">
        <v>48</v>
      </c>
      <c r="K182" s="5" t="s">
        <v>566</v>
      </c>
      <c r="L182" s="18">
        <v>8</v>
      </c>
      <c r="M182" s="7">
        <f t="shared" ref="M182" si="34">IF(F182+I182+L182,F182*I182*L182,"")</f>
        <v>96</v>
      </c>
      <c r="N182" s="182" t="s">
        <v>567</v>
      </c>
      <c r="O182" s="182" t="s">
        <v>81</v>
      </c>
      <c r="P182" s="184">
        <v>43415</v>
      </c>
      <c r="Q182" s="45" t="s">
        <v>82</v>
      </c>
      <c r="R182" s="184">
        <v>43415</v>
      </c>
      <c r="S182" s="7" t="s">
        <v>231</v>
      </c>
      <c r="T182" s="8" t="s">
        <v>12</v>
      </c>
      <c r="U182" s="8" t="s">
        <v>83</v>
      </c>
      <c r="V182" s="7">
        <f t="shared" ref="V182" si="35">IF(S182+T182+U182,S182*T182*U182,"")</f>
        <v>48</v>
      </c>
      <c r="W182" s="89"/>
    </row>
    <row r="183" spans="1:23" s="9" customFormat="1" ht="41.15" x14ac:dyDescent="0.4">
      <c r="A183" s="89"/>
      <c r="B183" s="12">
        <v>20.556999999999999</v>
      </c>
      <c r="C183" s="10" t="str">
        <f>PFD!$G$33</f>
        <v>Winder</v>
      </c>
      <c r="D183" s="44" t="s">
        <v>568</v>
      </c>
      <c r="E183" s="44" t="s">
        <v>558</v>
      </c>
      <c r="F183" s="18">
        <v>3</v>
      </c>
      <c r="G183" s="19"/>
      <c r="H183" s="5" t="s">
        <v>559</v>
      </c>
      <c r="I183" s="18">
        <v>2</v>
      </c>
      <c r="J183" s="18" t="s">
        <v>48</v>
      </c>
      <c r="K183" s="5" t="s">
        <v>515</v>
      </c>
      <c r="L183" s="18">
        <v>8</v>
      </c>
      <c r="M183" s="7">
        <f t="shared" si="32"/>
        <v>48</v>
      </c>
      <c r="N183" s="182" t="s">
        <v>569</v>
      </c>
      <c r="O183" s="182" t="s">
        <v>81</v>
      </c>
      <c r="P183" s="184">
        <v>43449</v>
      </c>
      <c r="Q183" s="45" t="s">
        <v>82</v>
      </c>
      <c r="R183" s="184">
        <v>43480</v>
      </c>
      <c r="S183" s="7" t="s">
        <v>518</v>
      </c>
      <c r="T183" s="8" t="s">
        <v>12</v>
      </c>
      <c r="U183" s="8" t="s">
        <v>83</v>
      </c>
      <c r="V183" s="7">
        <f t="shared" si="33"/>
        <v>24</v>
      </c>
      <c r="W183" s="89"/>
    </row>
    <row r="184" spans="1:23" s="9" customFormat="1" ht="41.15" x14ac:dyDescent="0.4">
      <c r="A184" s="89"/>
      <c r="B184" s="12">
        <v>20.559000000000001</v>
      </c>
      <c r="C184" s="10" t="str">
        <f>PFD!$G$33</f>
        <v>Winder</v>
      </c>
      <c r="D184" s="44" t="s">
        <v>570</v>
      </c>
      <c r="E184" s="44" t="s">
        <v>558</v>
      </c>
      <c r="F184" s="18">
        <v>3</v>
      </c>
      <c r="G184" s="19"/>
      <c r="H184" s="5" t="s">
        <v>560</v>
      </c>
      <c r="I184" s="18">
        <v>1</v>
      </c>
      <c r="J184" s="18" t="s">
        <v>48</v>
      </c>
      <c r="K184" s="5" t="s">
        <v>571</v>
      </c>
      <c r="L184" s="18">
        <v>8</v>
      </c>
      <c r="M184" s="7">
        <f t="shared" si="32"/>
        <v>24</v>
      </c>
      <c r="N184" s="45" t="s">
        <v>516</v>
      </c>
      <c r="O184" s="182" t="s">
        <v>81</v>
      </c>
      <c r="P184" s="184">
        <v>41820</v>
      </c>
      <c r="Q184" s="45" t="s">
        <v>517</v>
      </c>
      <c r="R184" s="184">
        <v>41820</v>
      </c>
      <c r="S184" s="7" t="s">
        <v>518</v>
      </c>
      <c r="T184" s="8" t="s">
        <v>12</v>
      </c>
      <c r="U184" s="8" t="s">
        <v>83</v>
      </c>
      <c r="V184" s="7">
        <f t="shared" si="33"/>
        <v>24</v>
      </c>
      <c r="W184" s="89"/>
    </row>
    <row r="185" spans="1:23" s="9" customFormat="1" ht="41.15" x14ac:dyDescent="0.4">
      <c r="A185" s="89"/>
      <c r="B185" s="12">
        <v>20.561</v>
      </c>
      <c r="C185" s="10" t="str">
        <f>PFD!$G$33</f>
        <v>Winder</v>
      </c>
      <c r="D185" s="44" t="s">
        <v>570</v>
      </c>
      <c r="E185" s="44" t="s">
        <v>558</v>
      </c>
      <c r="F185" s="18">
        <v>3</v>
      </c>
      <c r="G185" s="19"/>
      <c r="H185" s="5" t="s">
        <v>561</v>
      </c>
      <c r="I185" s="18">
        <v>2</v>
      </c>
      <c r="J185" s="18" t="s">
        <v>48</v>
      </c>
      <c r="K185" s="5" t="s">
        <v>562</v>
      </c>
      <c r="L185" s="18">
        <v>8</v>
      </c>
      <c r="M185" s="7">
        <f t="shared" si="32"/>
        <v>48</v>
      </c>
      <c r="N185" s="182" t="str">
        <f>IF(D185="","","None")</f>
        <v>None</v>
      </c>
      <c r="O185" s="182" t="s">
        <v>50</v>
      </c>
      <c r="P185" s="184" t="s">
        <v>50</v>
      </c>
      <c r="Q185" s="45"/>
      <c r="R185" s="184"/>
      <c r="S185" s="7"/>
      <c r="T185" s="8"/>
      <c r="U185" s="8"/>
      <c r="V185" s="7" t="str">
        <f t="shared" si="33"/>
        <v/>
      </c>
      <c r="W185" s="89"/>
    </row>
    <row r="186" spans="1:23" s="9" customFormat="1" ht="41.15" x14ac:dyDescent="0.4">
      <c r="A186" s="89"/>
      <c r="B186" s="12">
        <v>20.562999999999999</v>
      </c>
      <c r="C186" s="10" t="str">
        <f>PFD!$G$33</f>
        <v>Winder</v>
      </c>
      <c r="D186" s="44" t="s">
        <v>572</v>
      </c>
      <c r="E186" s="44" t="s">
        <v>558</v>
      </c>
      <c r="F186" s="18">
        <v>3</v>
      </c>
      <c r="G186" s="19"/>
      <c r="H186" s="5" t="s">
        <v>573</v>
      </c>
      <c r="I186" s="18">
        <v>3</v>
      </c>
      <c r="J186" s="18" t="s">
        <v>48</v>
      </c>
      <c r="K186" s="5" t="s">
        <v>471</v>
      </c>
      <c r="L186" s="18">
        <v>3</v>
      </c>
      <c r="M186" s="7">
        <f t="shared" si="32"/>
        <v>27</v>
      </c>
      <c r="N186" s="45" t="s">
        <v>516</v>
      </c>
      <c r="O186" s="182" t="s">
        <v>81</v>
      </c>
      <c r="P186" s="184">
        <v>41820</v>
      </c>
      <c r="Q186" s="45" t="s">
        <v>517</v>
      </c>
      <c r="R186" s="184">
        <v>41820</v>
      </c>
      <c r="S186" s="7" t="s">
        <v>518</v>
      </c>
      <c r="T186" s="8" t="s">
        <v>230</v>
      </c>
      <c r="U186" s="8" t="s">
        <v>230</v>
      </c>
      <c r="V186" s="7">
        <f t="shared" si="33"/>
        <v>12</v>
      </c>
      <c r="W186" s="89"/>
    </row>
    <row r="187" spans="1:23" s="9" customFormat="1" ht="41.15" x14ac:dyDescent="0.4">
      <c r="A187" s="89"/>
      <c r="B187" s="12">
        <v>20.565000000000001</v>
      </c>
      <c r="C187" s="10" t="str">
        <f>PFD!$G$33</f>
        <v>Winder</v>
      </c>
      <c r="D187" s="44" t="s">
        <v>572</v>
      </c>
      <c r="E187" s="44" t="s">
        <v>558</v>
      </c>
      <c r="F187" s="18">
        <v>3</v>
      </c>
      <c r="G187" s="19"/>
      <c r="H187" s="5" t="s">
        <v>574</v>
      </c>
      <c r="I187" s="18">
        <v>2</v>
      </c>
      <c r="J187" s="18" t="s">
        <v>48</v>
      </c>
      <c r="K187" s="5" t="s">
        <v>515</v>
      </c>
      <c r="L187" s="18">
        <v>8</v>
      </c>
      <c r="M187" s="7">
        <f t="shared" si="32"/>
        <v>48</v>
      </c>
      <c r="N187" s="182" t="str">
        <f t="shared" ref="N187:N208" si="36">IF(D187="","","None")</f>
        <v>None</v>
      </c>
      <c r="O187" s="182" t="s">
        <v>50</v>
      </c>
      <c r="P187" s="184" t="s">
        <v>50</v>
      </c>
      <c r="Q187" s="45"/>
      <c r="R187" s="184"/>
      <c r="S187" s="7"/>
      <c r="T187" s="8"/>
      <c r="U187" s="8"/>
      <c r="V187" s="7" t="str">
        <f t="shared" si="33"/>
        <v/>
      </c>
      <c r="W187" s="89"/>
    </row>
    <row r="188" spans="1:23" s="9" customFormat="1" ht="41.15" x14ac:dyDescent="0.4">
      <c r="A188" s="89"/>
      <c r="B188" s="12">
        <v>20.567</v>
      </c>
      <c r="C188" s="10" t="str">
        <f>PFD!$G$33</f>
        <v>Winder</v>
      </c>
      <c r="D188" s="44" t="s">
        <v>575</v>
      </c>
      <c r="E188" s="44" t="s">
        <v>558</v>
      </c>
      <c r="F188" s="18">
        <v>3</v>
      </c>
      <c r="G188" s="19"/>
      <c r="H188" s="5" t="s">
        <v>576</v>
      </c>
      <c r="I188" s="18">
        <v>2</v>
      </c>
      <c r="J188" s="18" t="s">
        <v>48</v>
      </c>
      <c r="K188" s="5" t="s">
        <v>515</v>
      </c>
      <c r="L188" s="18">
        <v>8</v>
      </c>
      <c r="M188" s="7">
        <f t="shared" si="32"/>
        <v>48</v>
      </c>
      <c r="N188" s="182" t="str">
        <f t="shared" si="36"/>
        <v>None</v>
      </c>
      <c r="O188" s="182" t="s">
        <v>50</v>
      </c>
      <c r="P188" s="184" t="s">
        <v>50</v>
      </c>
      <c r="Q188" s="45"/>
      <c r="R188" s="184"/>
      <c r="S188" s="7"/>
      <c r="T188" s="8"/>
      <c r="U188" s="8"/>
      <c r="V188" s="7" t="str">
        <f t="shared" si="33"/>
        <v/>
      </c>
      <c r="W188" s="89"/>
    </row>
    <row r="189" spans="1:23" s="9" customFormat="1" ht="41.15" x14ac:dyDescent="0.4">
      <c r="A189" s="89"/>
      <c r="B189" s="12">
        <v>20.568999999999999</v>
      </c>
      <c r="C189" s="10" t="str">
        <f>PFD!$G$33</f>
        <v>Winder</v>
      </c>
      <c r="D189" s="44" t="s">
        <v>577</v>
      </c>
      <c r="E189" s="44" t="s">
        <v>558</v>
      </c>
      <c r="F189" s="18">
        <v>3</v>
      </c>
      <c r="G189" s="19"/>
      <c r="H189" s="5" t="s">
        <v>578</v>
      </c>
      <c r="I189" s="18">
        <v>2</v>
      </c>
      <c r="J189" s="18" t="s">
        <v>48</v>
      </c>
      <c r="K189" s="5" t="s">
        <v>515</v>
      </c>
      <c r="L189" s="18">
        <v>8</v>
      </c>
      <c r="M189" s="7">
        <f t="shared" si="32"/>
        <v>48</v>
      </c>
      <c r="N189" s="182" t="str">
        <f t="shared" si="36"/>
        <v>None</v>
      </c>
      <c r="O189" s="182" t="s">
        <v>50</v>
      </c>
      <c r="P189" s="184" t="s">
        <v>50</v>
      </c>
      <c r="Q189" s="45"/>
      <c r="R189" s="184"/>
      <c r="S189" s="7"/>
      <c r="T189" s="8"/>
      <c r="U189" s="8"/>
      <c r="V189" s="7" t="str">
        <f t="shared" si="33"/>
        <v/>
      </c>
      <c r="W189" s="89"/>
    </row>
    <row r="190" spans="1:23" s="9" customFormat="1" ht="30.9" x14ac:dyDescent="0.4">
      <c r="A190" s="89"/>
      <c r="B190" s="12">
        <v>20.571000000000002</v>
      </c>
      <c r="C190" s="10" t="str">
        <f>PFD!$G$33</f>
        <v>Winder</v>
      </c>
      <c r="D190" s="44" t="s">
        <v>579</v>
      </c>
      <c r="E190" s="44" t="s">
        <v>248</v>
      </c>
      <c r="F190" s="18">
        <v>7</v>
      </c>
      <c r="G190" s="19"/>
      <c r="H190" s="5" t="s">
        <v>580</v>
      </c>
      <c r="I190" s="18">
        <v>1</v>
      </c>
      <c r="J190" s="18" t="s">
        <v>48</v>
      </c>
      <c r="K190" s="5" t="s">
        <v>471</v>
      </c>
      <c r="L190" s="18">
        <v>3</v>
      </c>
      <c r="M190" s="7">
        <f t="shared" si="32"/>
        <v>21</v>
      </c>
      <c r="N190" s="182" t="str">
        <f t="shared" si="36"/>
        <v>None</v>
      </c>
      <c r="O190" s="182" t="s">
        <v>50</v>
      </c>
      <c r="P190" s="184" t="s">
        <v>50</v>
      </c>
      <c r="Q190" s="45"/>
      <c r="R190" s="184"/>
      <c r="S190" s="7"/>
      <c r="T190" s="8"/>
      <c r="U190" s="8"/>
      <c r="V190" s="7" t="str">
        <f t="shared" si="33"/>
        <v/>
      </c>
      <c r="W190" s="89"/>
    </row>
    <row r="191" spans="1:23" s="9" customFormat="1" ht="51.45" x14ac:dyDescent="0.4">
      <c r="A191" s="89"/>
      <c r="B191" s="12">
        <v>20.573</v>
      </c>
      <c r="C191" s="10" t="str">
        <f>PFD!$G$33</f>
        <v>Winder</v>
      </c>
      <c r="D191" s="44" t="s">
        <v>579</v>
      </c>
      <c r="E191" s="44" t="s">
        <v>248</v>
      </c>
      <c r="F191" s="18">
        <v>7</v>
      </c>
      <c r="G191" s="19"/>
      <c r="H191" s="5" t="s">
        <v>581</v>
      </c>
      <c r="I191" s="18">
        <v>1</v>
      </c>
      <c r="J191" s="18" t="s">
        <v>74</v>
      </c>
      <c r="K191" s="5" t="s">
        <v>582</v>
      </c>
      <c r="L191" s="18">
        <v>8</v>
      </c>
      <c r="M191" s="7">
        <f t="shared" si="32"/>
        <v>56</v>
      </c>
      <c r="N191" s="182" t="str">
        <f t="shared" si="36"/>
        <v>None</v>
      </c>
      <c r="O191" s="182" t="s">
        <v>50</v>
      </c>
      <c r="P191" s="184" t="s">
        <v>50</v>
      </c>
      <c r="Q191" s="45"/>
      <c r="R191" s="184"/>
      <c r="S191" s="7"/>
      <c r="T191" s="8"/>
      <c r="U191" s="8"/>
      <c r="V191" s="7" t="str">
        <f t="shared" si="33"/>
        <v/>
      </c>
      <c r="W191" s="89"/>
    </row>
    <row r="192" spans="1:23" s="9" customFormat="1" ht="30.9" x14ac:dyDescent="0.4">
      <c r="A192" s="89"/>
      <c r="B192" s="12">
        <v>20.574999999999999</v>
      </c>
      <c r="C192" s="10" t="str">
        <f>PFD!$G$33</f>
        <v>Winder</v>
      </c>
      <c r="D192" s="44" t="s">
        <v>583</v>
      </c>
      <c r="E192" s="44" t="s">
        <v>584</v>
      </c>
      <c r="F192" s="18">
        <v>2</v>
      </c>
      <c r="G192" s="19"/>
      <c r="H192" s="5" t="s">
        <v>585</v>
      </c>
      <c r="I192" s="18">
        <v>4</v>
      </c>
      <c r="J192" s="18" t="s">
        <v>48</v>
      </c>
      <c r="K192" s="5" t="s">
        <v>515</v>
      </c>
      <c r="L192" s="18">
        <v>8</v>
      </c>
      <c r="M192" s="7">
        <f t="shared" si="32"/>
        <v>64</v>
      </c>
      <c r="N192" s="182" t="str">
        <f t="shared" si="36"/>
        <v>None</v>
      </c>
      <c r="O192" s="182" t="s">
        <v>50</v>
      </c>
      <c r="P192" s="184" t="s">
        <v>50</v>
      </c>
      <c r="Q192" s="45"/>
      <c r="R192" s="184"/>
      <c r="S192" s="7"/>
      <c r="T192" s="8"/>
      <c r="U192" s="8"/>
      <c r="V192" s="7" t="str">
        <f t="shared" si="33"/>
        <v/>
      </c>
      <c r="W192" s="89"/>
    </row>
    <row r="193" spans="1:23" s="9" customFormat="1" ht="61.75" x14ac:dyDescent="0.4">
      <c r="A193" s="89"/>
      <c r="B193" s="12">
        <v>20.577000000000002</v>
      </c>
      <c r="C193" s="10" t="str">
        <f>PFD!$G$33</f>
        <v>Winder</v>
      </c>
      <c r="D193" s="44" t="s">
        <v>586</v>
      </c>
      <c r="E193" s="44" t="s">
        <v>587</v>
      </c>
      <c r="F193" s="18">
        <v>2</v>
      </c>
      <c r="G193" s="19"/>
      <c r="H193" s="5" t="s">
        <v>588</v>
      </c>
      <c r="I193" s="18">
        <v>4</v>
      </c>
      <c r="J193" s="18" t="s">
        <v>48</v>
      </c>
      <c r="K193" s="5" t="s">
        <v>471</v>
      </c>
      <c r="L193" s="18">
        <v>3</v>
      </c>
      <c r="M193" s="7">
        <f t="shared" si="32"/>
        <v>24</v>
      </c>
      <c r="N193" s="182" t="str">
        <f t="shared" si="36"/>
        <v>None</v>
      </c>
      <c r="O193" s="182" t="s">
        <v>50</v>
      </c>
      <c r="P193" s="184" t="s">
        <v>50</v>
      </c>
      <c r="Q193" s="45"/>
      <c r="R193" s="184"/>
      <c r="S193" s="7"/>
      <c r="T193" s="8"/>
      <c r="U193" s="8"/>
      <c r="V193" s="7" t="str">
        <f t="shared" si="33"/>
        <v/>
      </c>
      <c r="W193" s="89"/>
    </row>
    <row r="194" spans="1:23" s="9" customFormat="1" ht="51.45" x14ac:dyDescent="0.4">
      <c r="A194" s="89"/>
      <c r="B194" s="12">
        <v>20.579000000000001</v>
      </c>
      <c r="C194" s="10" t="str">
        <f>PFD!$G$33</f>
        <v>Winder</v>
      </c>
      <c r="D194" s="44" t="s">
        <v>589</v>
      </c>
      <c r="E194" s="44" t="s">
        <v>590</v>
      </c>
      <c r="F194" s="18">
        <v>8</v>
      </c>
      <c r="G194" s="19"/>
      <c r="H194" s="5" t="s">
        <v>591</v>
      </c>
      <c r="I194" s="18">
        <v>2</v>
      </c>
      <c r="J194" s="18" t="s">
        <v>74</v>
      </c>
      <c r="K194" s="5" t="s">
        <v>592</v>
      </c>
      <c r="L194" s="18">
        <v>2</v>
      </c>
      <c r="M194" s="7">
        <f t="shared" si="32"/>
        <v>32</v>
      </c>
      <c r="N194" s="182" t="str">
        <f t="shared" si="36"/>
        <v>None</v>
      </c>
      <c r="O194" s="182" t="s">
        <v>50</v>
      </c>
      <c r="P194" s="184" t="s">
        <v>50</v>
      </c>
      <c r="Q194" s="45"/>
      <c r="R194" s="184"/>
      <c r="S194" s="7"/>
      <c r="T194" s="8"/>
      <c r="U194" s="8"/>
      <c r="V194" s="7" t="str">
        <f t="shared" si="33"/>
        <v/>
      </c>
      <c r="W194" s="89"/>
    </row>
    <row r="195" spans="1:23" s="9" customFormat="1" ht="61.75" x14ac:dyDescent="0.4">
      <c r="A195" s="89"/>
      <c r="B195" s="12">
        <v>20.581</v>
      </c>
      <c r="C195" s="10" t="str">
        <f>PFD!$G$33</f>
        <v>Winder</v>
      </c>
      <c r="D195" s="44" t="s">
        <v>593</v>
      </c>
      <c r="E195" s="44" t="s">
        <v>590</v>
      </c>
      <c r="F195" s="18">
        <v>8</v>
      </c>
      <c r="G195" s="19"/>
      <c r="H195" s="5" t="s">
        <v>594</v>
      </c>
      <c r="I195" s="18">
        <v>2</v>
      </c>
      <c r="J195" s="18" t="s">
        <v>74</v>
      </c>
      <c r="K195" s="5" t="s">
        <v>592</v>
      </c>
      <c r="L195" s="18">
        <v>2</v>
      </c>
      <c r="M195" s="7">
        <f t="shared" si="32"/>
        <v>32</v>
      </c>
      <c r="N195" s="182" t="str">
        <f t="shared" si="36"/>
        <v>None</v>
      </c>
      <c r="O195" s="182" t="s">
        <v>50</v>
      </c>
      <c r="P195" s="184" t="s">
        <v>50</v>
      </c>
      <c r="Q195" s="45"/>
      <c r="R195" s="184"/>
      <c r="S195" s="7"/>
      <c r="T195" s="8"/>
      <c r="U195" s="8"/>
      <c r="V195" s="7" t="str">
        <f t="shared" si="33"/>
        <v/>
      </c>
      <c r="W195" s="89"/>
    </row>
    <row r="196" spans="1:23" s="9" customFormat="1" ht="51.45" x14ac:dyDescent="0.4">
      <c r="A196" s="89"/>
      <c r="B196" s="12">
        <v>20.582000000000001</v>
      </c>
      <c r="C196" s="10" t="str">
        <f>PFD!$G$33</f>
        <v>Winder</v>
      </c>
      <c r="D196" s="44" t="s">
        <v>595</v>
      </c>
      <c r="E196" s="44" t="s">
        <v>596</v>
      </c>
      <c r="F196" s="18">
        <v>8</v>
      </c>
      <c r="G196" s="19"/>
      <c r="H196" s="5" t="s">
        <v>597</v>
      </c>
      <c r="I196" s="18">
        <v>1</v>
      </c>
      <c r="J196" s="18" t="s">
        <v>74</v>
      </c>
      <c r="K196" s="5" t="s">
        <v>598</v>
      </c>
      <c r="L196" s="18">
        <v>8</v>
      </c>
      <c r="M196" s="7">
        <f t="shared" si="32"/>
        <v>64</v>
      </c>
      <c r="N196" s="182" t="str">
        <f t="shared" si="36"/>
        <v>None</v>
      </c>
      <c r="O196" s="182" t="s">
        <v>50</v>
      </c>
      <c r="P196" s="184" t="s">
        <v>50</v>
      </c>
      <c r="Q196" s="45"/>
      <c r="R196" s="184"/>
      <c r="S196" s="7"/>
      <c r="T196" s="8"/>
      <c r="U196" s="8"/>
      <c r="V196" s="7" t="str">
        <f t="shared" si="33"/>
        <v/>
      </c>
      <c r="W196" s="89"/>
    </row>
    <row r="197" spans="1:23" s="9" customFormat="1" ht="41.15" x14ac:dyDescent="0.4">
      <c r="A197" s="89"/>
      <c r="B197" s="12">
        <v>20.582999999999998</v>
      </c>
      <c r="C197" s="10" t="str">
        <f>PFD!$G$33</f>
        <v>Winder</v>
      </c>
      <c r="D197" s="44" t="s">
        <v>599</v>
      </c>
      <c r="E197" s="44" t="s">
        <v>600</v>
      </c>
      <c r="F197" s="18">
        <v>8</v>
      </c>
      <c r="G197" s="19"/>
      <c r="H197" s="5" t="s">
        <v>601</v>
      </c>
      <c r="I197" s="18">
        <v>1</v>
      </c>
      <c r="J197" s="18" t="s">
        <v>48</v>
      </c>
      <c r="K197" s="5" t="s">
        <v>562</v>
      </c>
      <c r="L197" s="18">
        <v>8</v>
      </c>
      <c r="M197" s="7">
        <f t="shared" si="32"/>
        <v>64</v>
      </c>
      <c r="N197" s="182" t="str">
        <f t="shared" si="36"/>
        <v>None</v>
      </c>
      <c r="O197" s="182" t="s">
        <v>50</v>
      </c>
      <c r="P197" s="184" t="s">
        <v>50</v>
      </c>
      <c r="Q197" s="45"/>
      <c r="R197" s="184"/>
      <c r="S197" s="7"/>
      <c r="T197" s="8"/>
      <c r="U197" s="8"/>
      <c r="V197" s="7" t="str">
        <f t="shared" si="33"/>
        <v/>
      </c>
      <c r="W197" s="89"/>
    </row>
    <row r="198" spans="1:23" s="9" customFormat="1" ht="51.45" x14ac:dyDescent="0.4">
      <c r="A198" s="89"/>
      <c r="B198" s="12">
        <v>20.584</v>
      </c>
      <c r="C198" s="10" t="str">
        <f>PFD!$G$33</f>
        <v>Winder</v>
      </c>
      <c r="D198" s="44" t="s">
        <v>599</v>
      </c>
      <c r="E198" s="44" t="s">
        <v>600</v>
      </c>
      <c r="F198" s="18">
        <v>8</v>
      </c>
      <c r="G198" s="19"/>
      <c r="H198" s="5" t="s">
        <v>602</v>
      </c>
      <c r="I198" s="18">
        <v>2</v>
      </c>
      <c r="J198" s="18" t="s">
        <v>74</v>
      </c>
      <c r="K198" s="5" t="s">
        <v>582</v>
      </c>
      <c r="L198" s="18">
        <v>4</v>
      </c>
      <c r="M198" s="7">
        <f t="shared" si="32"/>
        <v>64</v>
      </c>
      <c r="N198" s="182" t="str">
        <f t="shared" si="36"/>
        <v>None</v>
      </c>
      <c r="O198" s="182" t="s">
        <v>50</v>
      </c>
      <c r="P198" s="184" t="s">
        <v>50</v>
      </c>
      <c r="Q198" s="45"/>
      <c r="R198" s="184"/>
      <c r="S198" s="7"/>
      <c r="T198" s="8"/>
      <c r="U198" s="8"/>
      <c r="V198" s="7" t="str">
        <f t="shared" si="33"/>
        <v/>
      </c>
      <c r="W198" s="89"/>
    </row>
    <row r="199" spans="1:23" s="9" customFormat="1" ht="41.15" x14ac:dyDescent="0.4">
      <c r="A199" s="89"/>
      <c r="B199" s="12">
        <v>20.585000000000001</v>
      </c>
      <c r="C199" s="10" t="str">
        <f>PFD!$G$33</f>
        <v>Winder</v>
      </c>
      <c r="D199" s="44" t="s">
        <v>599</v>
      </c>
      <c r="E199" s="44" t="s">
        <v>600</v>
      </c>
      <c r="F199" s="18">
        <v>8</v>
      </c>
      <c r="G199" s="19"/>
      <c r="H199" s="5" t="s">
        <v>603</v>
      </c>
      <c r="I199" s="18">
        <v>1</v>
      </c>
      <c r="J199" s="18" t="s">
        <v>48</v>
      </c>
      <c r="K199" s="5" t="s">
        <v>515</v>
      </c>
      <c r="L199" s="18">
        <v>8</v>
      </c>
      <c r="M199" s="7">
        <f t="shared" si="32"/>
        <v>64</v>
      </c>
      <c r="N199" s="182" t="str">
        <f t="shared" si="36"/>
        <v>None</v>
      </c>
      <c r="O199" s="182" t="s">
        <v>50</v>
      </c>
      <c r="P199" s="184" t="s">
        <v>50</v>
      </c>
      <c r="Q199" s="45"/>
      <c r="R199" s="184"/>
      <c r="S199" s="7"/>
      <c r="T199" s="8"/>
      <c r="U199" s="8"/>
      <c r="V199" s="7" t="str">
        <f t="shared" si="33"/>
        <v/>
      </c>
      <c r="W199" s="89"/>
    </row>
    <row r="200" spans="1:23" s="16" customFormat="1" ht="61.75" x14ac:dyDescent="0.4">
      <c r="A200" s="89"/>
      <c r="B200" s="12">
        <v>20.585999999999999</v>
      </c>
      <c r="C200" s="10" t="str">
        <f>PFD!$G$33</f>
        <v>Winder</v>
      </c>
      <c r="D200" s="44" t="s">
        <v>604</v>
      </c>
      <c r="E200" s="44" t="s">
        <v>605</v>
      </c>
      <c r="F200" s="18">
        <v>6</v>
      </c>
      <c r="G200" s="19"/>
      <c r="H200" s="5" t="s">
        <v>606</v>
      </c>
      <c r="I200" s="18">
        <v>2</v>
      </c>
      <c r="J200" s="18" t="s">
        <v>74</v>
      </c>
      <c r="K200" s="5" t="s">
        <v>607</v>
      </c>
      <c r="L200" s="18">
        <v>8</v>
      </c>
      <c r="M200" s="7">
        <f t="shared" si="32"/>
        <v>96</v>
      </c>
      <c r="N200" s="182" t="str">
        <f t="shared" si="36"/>
        <v>None</v>
      </c>
      <c r="O200" s="182" t="s">
        <v>50</v>
      </c>
      <c r="P200" s="184" t="s">
        <v>50</v>
      </c>
      <c r="Q200" s="45"/>
      <c r="R200" s="184"/>
      <c r="S200" s="7"/>
      <c r="T200" s="8"/>
      <c r="U200" s="8"/>
      <c r="V200" s="7" t="str">
        <f t="shared" si="33"/>
        <v/>
      </c>
      <c r="W200" s="89"/>
    </row>
    <row r="201" spans="1:23" s="9" customFormat="1" ht="41.15" x14ac:dyDescent="0.4">
      <c r="A201" s="89"/>
      <c r="B201" s="12">
        <v>20.587</v>
      </c>
      <c r="C201" s="10" t="str">
        <f>PFD!$G$33</f>
        <v>Winder</v>
      </c>
      <c r="D201" s="15" t="s">
        <v>105</v>
      </c>
      <c r="E201" s="44" t="s">
        <v>608</v>
      </c>
      <c r="F201" s="4">
        <v>8</v>
      </c>
      <c r="G201" s="13"/>
      <c r="H201" s="14" t="s">
        <v>609</v>
      </c>
      <c r="I201" s="4">
        <v>1</v>
      </c>
      <c r="J201" s="4" t="s">
        <v>74</v>
      </c>
      <c r="K201" s="14" t="s">
        <v>610</v>
      </c>
      <c r="L201" s="6">
        <v>8</v>
      </c>
      <c r="M201" s="7">
        <f t="shared" si="32"/>
        <v>64</v>
      </c>
      <c r="N201" s="182" t="str">
        <f t="shared" si="36"/>
        <v>None</v>
      </c>
      <c r="O201" s="45"/>
      <c r="P201" s="184"/>
      <c r="Q201" s="45"/>
      <c r="R201" s="184"/>
      <c r="S201" s="8"/>
      <c r="T201" s="8"/>
      <c r="U201" s="8"/>
      <c r="V201" s="7" t="str">
        <f t="shared" si="33"/>
        <v/>
      </c>
      <c r="W201" s="89"/>
    </row>
    <row r="202" spans="1:23" s="9" customFormat="1" ht="61.75" x14ac:dyDescent="0.4">
      <c r="A202" s="89"/>
      <c r="B202" s="12">
        <v>20.588000000000001</v>
      </c>
      <c r="C202" s="10" t="str">
        <f>PFD!$G$33</f>
        <v>Winder</v>
      </c>
      <c r="D202" s="15" t="s">
        <v>611</v>
      </c>
      <c r="E202" s="44" t="s">
        <v>114</v>
      </c>
      <c r="F202" s="4">
        <v>8</v>
      </c>
      <c r="G202" s="5"/>
      <c r="H202" s="5" t="s">
        <v>612</v>
      </c>
      <c r="I202" s="4">
        <v>1</v>
      </c>
      <c r="J202" s="4" t="s">
        <v>74</v>
      </c>
      <c r="K202" s="14" t="s">
        <v>613</v>
      </c>
      <c r="L202" s="6">
        <v>8</v>
      </c>
      <c r="M202" s="7">
        <f t="shared" si="32"/>
        <v>64</v>
      </c>
      <c r="N202" s="182" t="str">
        <f t="shared" si="36"/>
        <v>None</v>
      </c>
      <c r="O202" s="45"/>
      <c r="P202" s="184"/>
      <c r="Q202" s="45"/>
      <c r="R202" s="184"/>
      <c r="S202" s="8"/>
      <c r="T202" s="8"/>
      <c r="U202" s="8"/>
      <c r="V202" s="7" t="str">
        <f t="shared" si="33"/>
        <v/>
      </c>
      <c r="W202" s="89"/>
    </row>
    <row r="203" spans="1:23" s="9" customFormat="1" ht="61.75" x14ac:dyDescent="0.4">
      <c r="A203" s="89"/>
      <c r="B203" s="12">
        <v>20.588999999999999</v>
      </c>
      <c r="C203" s="10" t="str">
        <f>PFD!$G$33</f>
        <v>Winder</v>
      </c>
      <c r="D203" s="15" t="s">
        <v>614</v>
      </c>
      <c r="E203" s="44" t="s">
        <v>615</v>
      </c>
      <c r="F203" s="4">
        <v>7</v>
      </c>
      <c r="G203" s="13"/>
      <c r="H203" s="14" t="s">
        <v>616</v>
      </c>
      <c r="I203" s="4">
        <v>1</v>
      </c>
      <c r="J203" s="4" t="s">
        <v>74</v>
      </c>
      <c r="K203" s="14" t="s">
        <v>617</v>
      </c>
      <c r="L203" s="6">
        <v>8</v>
      </c>
      <c r="M203" s="7">
        <f t="shared" si="32"/>
        <v>56</v>
      </c>
      <c r="N203" s="182" t="str">
        <f t="shared" si="36"/>
        <v>None</v>
      </c>
      <c r="O203" s="45"/>
      <c r="P203" s="184"/>
      <c r="Q203" s="45"/>
      <c r="R203" s="184"/>
      <c r="S203" s="8"/>
      <c r="T203" s="8"/>
      <c r="U203" s="8"/>
      <c r="V203" s="7" t="str">
        <f t="shared" si="33"/>
        <v/>
      </c>
      <c r="W203" s="89"/>
    </row>
    <row r="204" spans="1:23" s="9" customFormat="1" ht="51.45" x14ac:dyDescent="0.4">
      <c r="A204" s="89"/>
      <c r="B204" s="12">
        <v>20.59</v>
      </c>
      <c r="C204" s="10" t="str">
        <f>PFD!$G$33</f>
        <v>Winder</v>
      </c>
      <c r="D204" s="15" t="s">
        <v>614</v>
      </c>
      <c r="E204" s="44" t="s">
        <v>618</v>
      </c>
      <c r="F204" s="4">
        <v>4</v>
      </c>
      <c r="G204" s="13"/>
      <c r="H204" s="14" t="s">
        <v>619</v>
      </c>
      <c r="I204" s="4">
        <v>1</v>
      </c>
      <c r="J204" s="4" t="s">
        <v>74</v>
      </c>
      <c r="K204" s="14" t="s">
        <v>620</v>
      </c>
      <c r="L204" s="6">
        <v>6</v>
      </c>
      <c r="M204" s="7">
        <f t="shared" si="32"/>
        <v>24</v>
      </c>
      <c r="N204" s="182" t="str">
        <f t="shared" si="36"/>
        <v>None</v>
      </c>
      <c r="O204" s="45"/>
      <c r="P204" s="184"/>
      <c r="Q204" s="45"/>
      <c r="R204" s="184"/>
      <c r="S204" s="8"/>
      <c r="T204" s="8"/>
      <c r="U204" s="8"/>
      <c r="V204" s="7" t="str">
        <f t="shared" si="33"/>
        <v/>
      </c>
      <c r="W204" s="89"/>
    </row>
    <row r="205" spans="1:23" s="9" customFormat="1" ht="51.45" x14ac:dyDescent="0.4">
      <c r="A205" s="89"/>
      <c r="B205" s="12">
        <v>20.591000000000001</v>
      </c>
      <c r="C205" s="10" t="str">
        <f>PFD!$G$33</f>
        <v>Winder</v>
      </c>
      <c r="D205" s="15" t="s">
        <v>332</v>
      </c>
      <c r="E205" s="44" t="s">
        <v>621</v>
      </c>
      <c r="F205" s="4">
        <v>6</v>
      </c>
      <c r="G205" s="13"/>
      <c r="H205" s="14" t="s">
        <v>334</v>
      </c>
      <c r="I205" s="4">
        <v>2</v>
      </c>
      <c r="J205" s="4" t="s">
        <v>48</v>
      </c>
      <c r="K205" s="14" t="s">
        <v>622</v>
      </c>
      <c r="L205" s="6">
        <v>7</v>
      </c>
      <c r="M205" s="7">
        <f t="shared" si="32"/>
        <v>84</v>
      </c>
      <c r="N205" s="182" t="str">
        <f t="shared" si="36"/>
        <v>None</v>
      </c>
      <c r="O205" s="45"/>
      <c r="P205" s="184"/>
      <c r="Q205" s="45"/>
      <c r="R205" s="184"/>
      <c r="S205" s="8"/>
      <c r="T205" s="8"/>
      <c r="U205" s="8"/>
      <c r="V205" s="7" t="str">
        <f t="shared" si="33"/>
        <v/>
      </c>
      <c r="W205" s="89"/>
    </row>
    <row r="206" spans="1:23" s="9" customFormat="1" ht="41.15" x14ac:dyDescent="0.4">
      <c r="A206" s="89"/>
      <c r="B206" s="12">
        <v>20.591999999999999</v>
      </c>
      <c r="C206" s="10" t="str">
        <f>PFD!$G$33</f>
        <v>Winder</v>
      </c>
      <c r="D206" s="15" t="s">
        <v>341</v>
      </c>
      <c r="E206" s="44" t="s">
        <v>623</v>
      </c>
      <c r="F206" s="4">
        <v>8</v>
      </c>
      <c r="G206" s="13"/>
      <c r="H206" s="14" t="s">
        <v>343</v>
      </c>
      <c r="I206" s="4">
        <v>1</v>
      </c>
      <c r="J206" s="4" t="s">
        <v>48</v>
      </c>
      <c r="K206" s="14" t="s">
        <v>515</v>
      </c>
      <c r="L206" s="6">
        <v>8</v>
      </c>
      <c r="M206" s="7">
        <f t="shared" si="32"/>
        <v>64</v>
      </c>
      <c r="N206" s="182" t="str">
        <f t="shared" si="36"/>
        <v>None</v>
      </c>
      <c r="O206" s="45"/>
      <c r="P206" s="184"/>
      <c r="Q206" s="45"/>
      <c r="R206" s="184"/>
      <c r="S206" s="8"/>
      <c r="T206" s="8"/>
      <c r="U206" s="8"/>
      <c r="V206" s="7" t="str">
        <f t="shared" si="33"/>
        <v/>
      </c>
      <c r="W206" s="89"/>
    </row>
    <row r="207" spans="1:23" s="16" customFormat="1" ht="72" x14ac:dyDescent="0.4">
      <c r="A207" s="89"/>
      <c r="B207" s="103">
        <v>20.600999999999999</v>
      </c>
      <c r="C207" s="10" t="str">
        <f>PFD!$G$34</f>
        <v>Common Tool Failure Modes</v>
      </c>
      <c r="D207" s="44" t="s">
        <v>169</v>
      </c>
      <c r="E207" s="44" t="s">
        <v>600</v>
      </c>
      <c r="F207" s="18">
        <v>8</v>
      </c>
      <c r="G207" s="19"/>
      <c r="H207" s="5" t="s">
        <v>624</v>
      </c>
      <c r="I207" s="18">
        <v>2</v>
      </c>
      <c r="J207" s="18" t="s">
        <v>74</v>
      </c>
      <c r="K207" s="5" t="s">
        <v>625</v>
      </c>
      <c r="L207" s="18">
        <v>4</v>
      </c>
      <c r="M207" s="7">
        <f t="shared" si="32"/>
        <v>64</v>
      </c>
      <c r="N207" s="182" t="str">
        <f t="shared" si="36"/>
        <v>None</v>
      </c>
      <c r="O207" s="182"/>
      <c r="P207" s="184"/>
      <c r="Q207" s="45"/>
      <c r="R207" s="184"/>
      <c r="S207" s="7"/>
      <c r="T207" s="8"/>
      <c r="U207" s="8"/>
      <c r="V207" s="7" t="str">
        <f t="shared" si="33"/>
        <v/>
      </c>
      <c r="W207" s="89"/>
    </row>
    <row r="208" spans="1:23" s="16" customFormat="1" ht="51.45" x14ac:dyDescent="0.4">
      <c r="A208" s="89"/>
      <c r="B208" s="12">
        <v>20.602</v>
      </c>
      <c r="C208" s="10" t="str">
        <f>PFD!$G$34</f>
        <v>Common Tool Failure Modes</v>
      </c>
      <c r="D208" s="44" t="s">
        <v>169</v>
      </c>
      <c r="E208" s="44" t="s">
        <v>600</v>
      </c>
      <c r="F208" s="18">
        <v>8</v>
      </c>
      <c r="G208" s="18"/>
      <c r="H208" s="44" t="s">
        <v>626</v>
      </c>
      <c r="I208" s="18">
        <v>1</v>
      </c>
      <c r="J208" s="18" t="s">
        <v>74</v>
      </c>
      <c r="K208" s="5" t="s">
        <v>625</v>
      </c>
      <c r="L208" s="18">
        <v>4</v>
      </c>
      <c r="M208" s="7">
        <f t="shared" si="32"/>
        <v>32</v>
      </c>
      <c r="N208" s="182" t="str">
        <f t="shared" si="36"/>
        <v>None</v>
      </c>
      <c r="O208" s="182" t="s">
        <v>50</v>
      </c>
      <c r="P208" s="184" t="s">
        <v>50</v>
      </c>
      <c r="Q208" s="45"/>
      <c r="R208" s="184"/>
      <c r="S208" s="7"/>
      <c r="T208" s="8"/>
      <c r="U208" s="8"/>
      <c r="V208" s="7" t="str">
        <f t="shared" si="33"/>
        <v/>
      </c>
      <c r="W208" s="89"/>
    </row>
    <row r="209" spans="1:23" s="16" customFormat="1" ht="51.45" x14ac:dyDescent="0.4">
      <c r="A209" s="89"/>
      <c r="B209" s="12">
        <v>20.603000000000002</v>
      </c>
      <c r="C209" s="10" t="str">
        <f>PFD!$G$34</f>
        <v>Common Tool Failure Modes</v>
      </c>
      <c r="D209" s="44" t="s">
        <v>169</v>
      </c>
      <c r="E209" s="44" t="s">
        <v>600</v>
      </c>
      <c r="F209" s="42">
        <v>8</v>
      </c>
      <c r="G209" s="19"/>
      <c r="H209" s="5" t="s">
        <v>627</v>
      </c>
      <c r="I209" s="218">
        <v>3</v>
      </c>
      <c r="J209" s="18" t="s">
        <v>74</v>
      </c>
      <c r="K209" s="5" t="s">
        <v>628</v>
      </c>
      <c r="L209" s="18">
        <v>4</v>
      </c>
      <c r="M209" s="7">
        <f t="shared" si="32"/>
        <v>96</v>
      </c>
      <c r="N209" s="182" t="s">
        <v>629</v>
      </c>
      <c r="O209" s="182" t="s">
        <v>81</v>
      </c>
      <c r="P209" s="184">
        <v>43833</v>
      </c>
      <c r="Q209" s="45" t="s">
        <v>548</v>
      </c>
      <c r="R209" s="184">
        <v>43833</v>
      </c>
      <c r="S209" s="7" t="s">
        <v>83</v>
      </c>
      <c r="T209" s="8" t="s">
        <v>230</v>
      </c>
      <c r="U209" s="8" t="s">
        <v>556</v>
      </c>
      <c r="V209" s="7">
        <f t="shared" si="33"/>
        <v>64</v>
      </c>
      <c r="W209" s="89"/>
    </row>
    <row r="210" spans="1:23" s="16" customFormat="1" ht="41.15" x14ac:dyDescent="0.4">
      <c r="A210" s="89"/>
      <c r="B210" s="12">
        <v>20.604000000000003</v>
      </c>
      <c r="C210" s="10" t="str">
        <f>PFD!$G$34</f>
        <v>Common Tool Failure Modes</v>
      </c>
      <c r="D210" s="44" t="s">
        <v>169</v>
      </c>
      <c r="E210" s="44" t="s">
        <v>600</v>
      </c>
      <c r="F210" s="18">
        <v>8</v>
      </c>
      <c r="G210" s="19"/>
      <c r="H210" s="44" t="s">
        <v>630</v>
      </c>
      <c r="I210" s="18">
        <v>2</v>
      </c>
      <c r="J210" s="18" t="s">
        <v>74</v>
      </c>
      <c r="K210" s="5" t="s">
        <v>631</v>
      </c>
      <c r="L210" s="18">
        <v>4</v>
      </c>
      <c r="M210" s="7">
        <f t="shared" si="32"/>
        <v>64</v>
      </c>
      <c r="N210" s="182" t="str">
        <f>IF(D210="","","None")</f>
        <v>None</v>
      </c>
      <c r="O210" s="182"/>
      <c r="P210" s="184"/>
      <c r="Q210" s="45"/>
      <c r="R210" s="184"/>
      <c r="S210" s="7"/>
      <c r="T210" s="8"/>
      <c r="U210" s="8"/>
      <c r="V210" s="7" t="str">
        <f t="shared" si="33"/>
        <v/>
      </c>
      <c r="W210" s="89"/>
    </row>
    <row r="211" spans="1:23" s="16" customFormat="1" ht="51.45" x14ac:dyDescent="0.4">
      <c r="A211" s="89"/>
      <c r="B211" s="12">
        <v>20.605000000000004</v>
      </c>
      <c r="C211" s="10" t="str">
        <f>PFD!$G$34</f>
        <v>Common Tool Failure Modes</v>
      </c>
      <c r="D211" s="44" t="s">
        <v>169</v>
      </c>
      <c r="E211" s="44" t="s">
        <v>600</v>
      </c>
      <c r="F211" s="18">
        <v>8</v>
      </c>
      <c r="G211" s="19"/>
      <c r="H211" s="5" t="s">
        <v>632</v>
      </c>
      <c r="I211" s="18">
        <v>1</v>
      </c>
      <c r="J211" s="18" t="s">
        <v>74</v>
      </c>
      <c r="K211" s="5" t="s">
        <v>633</v>
      </c>
      <c r="L211" s="18">
        <v>8</v>
      </c>
      <c r="M211" s="7">
        <f t="shared" si="32"/>
        <v>64</v>
      </c>
      <c r="N211" s="182" t="str">
        <f>IF(D211="","","None")</f>
        <v>None</v>
      </c>
      <c r="O211" s="182" t="s">
        <v>50</v>
      </c>
      <c r="P211" s="184" t="s">
        <v>50</v>
      </c>
      <c r="Q211" s="45"/>
      <c r="R211" s="184"/>
      <c r="S211" s="7"/>
      <c r="T211" s="8"/>
      <c r="U211" s="8"/>
      <c r="V211" s="7" t="str">
        <f t="shared" si="33"/>
        <v/>
      </c>
      <c r="W211" s="89"/>
    </row>
    <row r="212" spans="1:23" s="16" customFormat="1" ht="51.45" x14ac:dyDescent="0.4">
      <c r="A212" s="89"/>
      <c r="B212" s="12">
        <v>20.606000000000005</v>
      </c>
      <c r="C212" s="10" t="str">
        <f>PFD!$G$34</f>
        <v>Common Tool Failure Modes</v>
      </c>
      <c r="D212" s="44" t="s">
        <v>169</v>
      </c>
      <c r="E212" s="44" t="s">
        <v>600</v>
      </c>
      <c r="F212" s="18">
        <v>8</v>
      </c>
      <c r="G212" s="19"/>
      <c r="H212" s="5" t="s">
        <v>634</v>
      </c>
      <c r="I212" s="18">
        <v>2</v>
      </c>
      <c r="J212" s="18" t="s">
        <v>74</v>
      </c>
      <c r="K212" s="5" t="s">
        <v>635</v>
      </c>
      <c r="L212" s="18">
        <v>4</v>
      </c>
      <c r="M212" s="7">
        <f t="shared" si="32"/>
        <v>64</v>
      </c>
      <c r="N212" s="182" t="str">
        <f>IF(D212="","","None")</f>
        <v>None</v>
      </c>
      <c r="O212" s="182"/>
      <c r="P212" s="184"/>
      <c r="Q212" s="45"/>
      <c r="R212" s="184"/>
      <c r="S212" s="7"/>
      <c r="T212" s="8"/>
      <c r="U212" s="8"/>
      <c r="V212" s="7" t="str">
        <f t="shared" si="33"/>
        <v/>
      </c>
      <c r="W212" s="89"/>
    </row>
    <row r="213" spans="1:23" s="16" customFormat="1" ht="61.75" x14ac:dyDescent="0.4">
      <c r="A213" s="89"/>
      <c r="B213" s="12">
        <v>20.607000000000006</v>
      </c>
      <c r="C213" s="10" t="str">
        <f>PFD!$G$34</f>
        <v>Common Tool Failure Modes</v>
      </c>
      <c r="D213" s="44" t="s">
        <v>169</v>
      </c>
      <c r="E213" s="44" t="s">
        <v>600</v>
      </c>
      <c r="F213" s="18">
        <v>8</v>
      </c>
      <c r="G213" s="19"/>
      <c r="H213" s="5" t="s">
        <v>636</v>
      </c>
      <c r="I213" s="18">
        <v>2</v>
      </c>
      <c r="J213" s="18" t="s">
        <v>74</v>
      </c>
      <c r="K213" s="5" t="s">
        <v>637</v>
      </c>
      <c r="L213" s="18">
        <v>6</v>
      </c>
      <c r="M213" s="7">
        <f t="shared" si="32"/>
        <v>96</v>
      </c>
      <c r="N213" s="182" t="s">
        <v>638</v>
      </c>
      <c r="O213" s="182" t="s">
        <v>639</v>
      </c>
      <c r="P213" s="184"/>
      <c r="Q213" s="45" t="s">
        <v>273</v>
      </c>
      <c r="R213" s="184"/>
      <c r="S213" s="7"/>
      <c r="T213" s="8"/>
      <c r="U213" s="8"/>
      <c r="V213" s="7" t="str">
        <f t="shared" si="33"/>
        <v/>
      </c>
      <c r="W213" s="89"/>
    </row>
    <row r="214" spans="1:23" s="16" customFormat="1" ht="61.75" x14ac:dyDescent="0.4">
      <c r="A214" s="89"/>
      <c r="B214" s="12">
        <v>20.608000000000008</v>
      </c>
      <c r="C214" s="10" t="str">
        <f>PFD!$G$34</f>
        <v>Common Tool Failure Modes</v>
      </c>
      <c r="D214" s="44" t="s">
        <v>169</v>
      </c>
      <c r="E214" s="44" t="s">
        <v>170</v>
      </c>
      <c r="F214" s="18">
        <v>7</v>
      </c>
      <c r="G214" s="19"/>
      <c r="H214" s="5" t="s">
        <v>640</v>
      </c>
      <c r="I214" s="18">
        <v>3</v>
      </c>
      <c r="J214" s="18" t="s">
        <v>48</v>
      </c>
      <c r="K214" s="5" t="s">
        <v>641</v>
      </c>
      <c r="L214" s="18">
        <v>4</v>
      </c>
      <c r="M214" s="7">
        <f t="shared" si="32"/>
        <v>84</v>
      </c>
      <c r="N214" s="182" t="s">
        <v>331</v>
      </c>
      <c r="O214" s="7" t="s">
        <v>81</v>
      </c>
      <c r="P214" s="184"/>
      <c r="Q214" s="45" t="s">
        <v>273</v>
      </c>
      <c r="R214" s="184"/>
      <c r="S214" s="7"/>
      <c r="T214" s="8"/>
      <c r="U214" s="8"/>
      <c r="V214" s="7" t="str">
        <f t="shared" si="33"/>
        <v/>
      </c>
      <c r="W214" s="89"/>
    </row>
    <row r="215" spans="1:23" s="16" customFormat="1" ht="61.75" x14ac:dyDescent="0.4">
      <c r="A215" s="89"/>
      <c r="B215" s="12">
        <v>20.609000000000009</v>
      </c>
      <c r="C215" s="10" t="str">
        <f>PFD!$G$34</f>
        <v>Common Tool Failure Modes</v>
      </c>
      <c r="D215" s="44" t="s">
        <v>642</v>
      </c>
      <c r="E215" s="44" t="s">
        <v>643</v>
      </c>
      <c r="F215" s="18">
        <v>2</v>
      </c>
      <c r="G215" s="19"/>
      <c r="H215" s="5" t="s">
        <v>644</v>
      </c>
      <c r="I215" s="18">
        <v>2</v>
      </c>
      <c r="J215" s="18" t="s">
        <v>74</v>
      </c>
      <c r="K215" s="5" t="s">
        <v>645</v>
      </c>
      <c r="L215" s="6">
        <v>3</v>
      </c>
      <c r="M215" s="7">
        <f t="shared" si="32"/>
        <v>12</v>
      </c>
      <c r="N215" s="182" t="str">
        <f>IF(D215="","","None")</f>
        <v>None</v>
      </c>
      <c r="O215" s="182" t="s">
        <v>50</v>
      </c>
      <c r="P215" s="184" t="s">
        <v>50</v>
      </c>
      <c r="Q215" s="45"/>
      <c r="R215" s="184"/>
      <c r="S215" s="7"/>
      <c r="T215" s="8"/>
      <c r="U215" s="8"/>
      <c r="V215" s="7" t="str">
        <f t="shared" si="33"/>
        <v/>
      </c>
      <c r="W215" s="89"/>
    </row>
    <row r="216" spans="1:23" s="16" customFormat="1" ht="30.9" x14ac:dyDescent="0.4">
      <c r="A216" s="89"/>
      <c r="B216" s="12">
        <v>20.61000000000001</v>
      </c>
      <c r="C216" s="10" t="str">
        <f>PFD!$G$34</f>
        <v>Common Tool Failure Modes</v>
      </c>
      <c r="D216" s="44" t="s">
        <v>642</v>
      </c>
      <c r="E216" s="44" t="s">
        <v>643</v>
      </c>
      <c r="F216" s="18">
        <v>2</v>
      </c>
      <c r="G216" s="19"/>
      <c r="H216" s="5" t="s">
        <v>646</v>
      </c>
      <c r="I216" s="18">
        <v>2</v>
      </c>
      <c r="J216" s="18" t="s">
        <v>48</v>
      </c>
      <c r="K216" s="5" t="s">
        <v>471</v>
      </c>
      <c r="L216" s="6">
        <v>3</v>
      </c>
      <c r="M216" s="7">
        <f t="shared" si="32"/>
        <v>12</v>
      </c>
      <c r="N216" s="182" t="str">
        <f>IF(D216="","","None")</f>
        <v>None</v>
      </c>
      <c r="O216" s="182" t="s">
        <v>50</v>
      </c>
      <c r="P216" s="184" t="s">
        <v>50</v>
      </c>
      <c r="Q216" s="45"/>
      <c r="R216" s="184"/>
      <c r="S216" s="7"/>
      <c r="T216" s="8"/>
      <c r="U216" s="8"/>
      <c r="V216" s="7" t="str">
        <f t="shared" si="33"/>
        <v/>
      </c>
      <c r="W216" s="89"/>
    </row>
    <row r="217" spans="1:23" s="16" customFormat="1" ht="41.15" x14ac:dyDescent="0.4">
      <c r="A217" s="89"/>
      <c r="B217" s="12">
        <v>20.611000000000011</v>
      </c>
      <c r="C217" s="10" t="str">
        <f>PFD!$G$34</f>
        <v>Common Tool Failure Modes</v>
      </c>
      <c r="D217" s="44" t="s">
        <v>642</v>
      </c>
      <c r="E217" s="44" t="s">
        <v>643</v>
      </c>
      <c r="F217" s="18">
        <v>2</v>
      </c>
      <c r="G217" s="19"/>
      <c r="H217" s="5" t="s">
        <v>647</v>
      </c>
      <c r="I217" s="18">
        <v>2</v>
      </c>
      <c r="J217" s="18" t="s">
        <v>74</v>
      </c>
      <c r="K217" s="5" t="s">
        <v>648</v>
      </c>
      <c r="L217" s="6">
        <v>3</v>
      </c>
      <c r="M217" s="7">
        <f t="shared" si="32"/>
        <v>12</v>
      </c>
      <c r="N217" s="182" t="str">
        <f>IF(D217="","","None")</f>
        <v>None</v>
      </c>
      <c r="O217" s="182" t="s">
        <v>50</v>
      </c>
      <c r="P217" s="184" t="s">
        <v>50</v>
      </c>
      <c r="Q217" s="45"/>
      <c r="R217" s="184"/>
      <c r="S217" s="7"/>
      <c r="T217" s="8"/>
      <c r="U217" s="8"/>
      <c r="V217" s="7" t="str">
        <f t="shared" si="33"/>
        <v/>
      </c>
      <c r="W217" s="89"/>
    </row>
    <row r="218" spans="1:23" s="16" customFormat="1" ht="41.15" x14ac:dyDescent="0.4">
      <c r="A218" s="89"/>
      <c r="B218" s="12">
        <v>20.612000000000013</v>
      </c>
      <c r="C218" s="10" t="str">
        <f>PFD!$G$34</f>
        <v>Common Tool Failure Modes</v>
      </c>
      <c r="D218" s="44" t="s">
        <v>649</v>
      </c>
      <c r="E218" s="44" t="s">
        <v>650</v>
      </c>
      <c r="F218" s="18">
        <v>7</v>
      </c>
      <c r="G218" s="19"/>
      <c r="H218" s="5" t="s">
        <v>651</v>
      </c>
      <c r="I218" s="18">
        <v>1</v>
      </c>
      <c r="J218" s="18" t="s">
        <v>48</v>
      </c>
      <c r="K218" s="5" t="s">
        <v>562</v>
      </c>
      <c r="L218" s="18">
        <v>8</v>
      </c>
      <c r="M218" s="7">
        <f t="shared" si="32"/>
        <v>56</v>
      </c>
      <c r="N218" s="182" t="str">
        <f>IF(D218="","","None")</f>
        <v>None</v>
      </c>
      <c r="O218" s="182" t="s">
        <v>50</v>
      </c>
      <c r="P218" s="184" t="s">
        <v>50</v>
      </c>
      <c r="Q218" s="45"/>
      <c r="R218" s="184"/>
      <c r="S218" s="7"/>
      <c r="T218" s="8"/>
      <c r="U218" s="8"/>
      <c r="V218" s="7" t="str">
        <f t="shared" si="33"/>
        <v/>
      </c>
      <c r="W218" s="89"/>
    </row>
    <row r="219" spans="1:23" s="16" customFormat="1" ht="61.75" x14ac:dyDescent="0.4">
      <c r="A219" s="89"/>
      <c r="B219" s="12">
        <v>20.613000000000014</v>
      </c>
      <c r="C219" s="10" t="str">
        <f>PFD!$G$34</f>
        <v>Common Tool Failure Modes</v>
      </c>
      <c r="D219" s="44" t="s">
        <v>652</v>
      </c>
      <c r="E219" s="44" t="s">
        <v>653</v>
      </c>
      <c r="F219" s="18">
        <v>8</v>
      </c>
      <c r="G219" s="19"/>
      <c r="H219" s="5" t="s">
        <v>654</v>
      </c>
      <c r="I219" s="18">
        <v>1</v>
      </c>
      <c r="J219" s="18" t="s">
        <v>74</v>
      </c>
      <c r="K219" s="5" t="s">
        <v>655</v>
      </c>
      <c r="L219" s="18">
        <v>8</v>
      </c>
      <c r="M219" s="7">
        <f t="shared" si="32"/>
        <v>64</v>
      </c>
      <c r="N219" s="182" t="s">
        <v>656</v>
      </c>
      <c r="O219" s="45" t="s">
        <v>414</v>
      </c>
      <c r="P219" s="184">
        <v>43040</v>
      </c>
      <c r="Q219" s="45" t="s">
        <v>657</v>
      </c>
      <c r="R219" s="184">
        <v>43054</v>
      </c>
      <c r="S219" s="7" t="s">
        <v>83</v>
      </c>
      <c r="T219" s="8" t="s">
        <v>12</v>
      </c>
      <c r="U219" s="8" t="s">
        <v>84</v>
      </c>
      <c r="V219" s="7">
        <f t="shared" si="33"/>
        <v>56</v>
      </c>
      <c r="W219" s="89"/>
    </row>
    <row r="220" spans="1:23" s="16" customFormat="1" ht="61.75" x14ac:dyDescent="0.4">
      <c r="A220" s="89"/>
      <c r="B220" s="12">
        <v>20.614000000000015</v>
      </c>
      <c r="C220" s="10" t="str">
        <f>PFD!$G$34</f>
        <v>Common Tool Failure Modes</v>
      </c>
      <c r="D220" s="44" t="s">
        <v>658</v>
      </c>
      <c r="E220" s="44" t="s">
        <v>659</v>
      </c>
      <c r="F220" s="18">
        <v>8</v>
      </c>
      <c r="G220" s="19"/>
      <c r="H220" s="5" t="s">
        <v>660</v>
      </c>
      <c r="I220" s="18">
        <v>1</v>
      </c>
      <c r="J220" s="18" t="s">
        <v>74</v>
      </c>
      <c r="K220" s="5" t="s">
        <v>655</v>
      </c>
      <c r="L220" s="18">
        <v>8</v>
      </c>
      <c r="M220" s="7">
        <f t="shared" si="32"/>
        <v>64</v>
      </c>
      <c r="N220" s="182" t="s">
        <v>656</v>
      </c>
      <c r="O220" s="45" t="s">
        <v>414</v>
      </c>
      <c r="P220" s="184">
        <v>43040</v>
      </c>
      <c r="Q220" s="45" t="s">
        <v>657</v>
      </c>
      <c r="R220" s="184">
        <v>43054</v>
      </c>
      <c r="S220" s="7" t="s">
        <v>83</v>
      </c>
      <c r="T220" s="8" t="s">
        <v>12</v>
      </c>
      <c r="U220" s="8" t="s">
        <v>84</v>
      </c>
      <c r="V220" s="7">
        <f t="shared" si="33"/>
        <v>56</v>
      </c>
      <c r="W220" s="89"/>
    </row>
    <row r="221" spans="1:23" s="16" customFormat="1" ht="61.75" x14ac:dyDescent="0.4">
      <c r="A221" s="89"/>
      <c r="B221" s="12">
        <v>20.615000000000016</v>
      </c>
      <c r="C221" s="10" t="str">
        <f>PFD!$G$34</f>
        <v>Common Tool Failure Modes</v>
      </c>
      <c r="D221" s="44" t="s">
        <v>661</v>
      </c>
      <c r="E221" s="44" t="s">
        <v>662</v>
      </c>
      <c r="F221" s="18">
        <v>8</v>
      </c>
      <c r="G221" s="19"/>
      <c r="H221" s="44" t="s">
        <v>663</v>
      </c>
      <c r="I221" s="18">
        <v>1</v>
      </c>
      <c r="J221" s="18" t="s">
        <v>74</v>
      </c>
      <c r="K221" s="5" t="s">
        <v>664</v>
      </c>
      <c r="L221" s="18">
        <v>7</v>
      </c>
      <c r="M221" s="7">
        <f t="shared" si="32"/>
        <v>56</v>
      </c>
      <c r="N221" s="182" t="str">
        <f>IF(D221="","","None")</f>
        <v>None</v>
      </c>
      <c r="O221" s="182" t="s">
        <v>50</v>
      </c>
      <c r="P221" s="184" t="s">
        <v>50</v>
      </c>
      <c r="Q221" s="45"/>
      <c r="R221" s="184"/>
      <c r="S221" s="7"/>
      <c r="T221" s="8"/>
      <c r="U221" s="8"/>
      <c r="V221" s="7" t="str">
        <f t="shared" si="33"/>
        <v/>
      </c>
      <c r="W221" s="89"/>
    </row>
    <row r="222" spans="1:23" s="16" customFormat="1" ht="61.75" x14ac:dyDescent="0.4">
      <c r="A222" s="89"/>
      <c r="B222" s="12">
        <v>20.616000000000017</v>
      </c>
      <c r="C222" s="10" t="str">
        <f>PFD!$G$34</f>
        <v>Common Tool Failure Modes</v>
      </c>
      <c r="D222" s="44" t="s">
        <v>661</v>
      </c>
      <c r="E222" s="44" t="s">
        <v>662</v>
      </c>
      <c r="F222" s="18">
        <v>8</v>
      </c>
      <c r="G222" s="19"/>
      <c r="H222" s="44" t="s">
        <v>665</v>
      </c>
      <c r="I222" s="18">
        <v>1</v>
      </c>
      <c r="J222" s="18" t="s">
        <v>74</v>
      </c>
      <c r="K222" s="5" t="s">
        <v>664</v>
      </c>
      <c r="L222" s="18">
        <v>7</v>
      </c>
      <c r="M222" s="7">
        <f t="shared" si="32"/>
        <v>56</v>
      </c>
      <c r="N222" s="182" t="str">
        <f>IF(D222="","","None")</f>
        <v>None</v>
      </c>
      <c r="O222" s="182" t="s">
        <v>50</v>
      </c>
      <c r="P222" s="184" t="s">
        <v>50</v>
      </c>
      <c r="Q222" s="45"/>
      <c r="R222" s="184"/>
      <c r="S222" s="7"/>
      <c r="T222" s="8"/>
      <c r="U222" s="8"/>
      <c r="V222" s="7" t="str">
        <f t="shared" si="33"/>
        <v/>
      </c>
      <c r="W222" s="89"/>
    </row>
    <row r="223" spans="1:23" s="16" customFormat="1" ht="51.45" x14ac:dyDescent="0.4">
      <c r="A223" s="89"/>
      <c r="B223" s="12">
        <v>20.617000000000019</v>
      </c>
      <c r="C223" s="10" t="str">
        <f>PFD!$G$34</f>
        <v>Common Tool Failure Modes</v>
      </c>
      <c r="D223" s="44" t="s">
        <v>661</v>
      </c>
      <c r="E223" s="44" t="s">
        <v>662</v>
      </c>
      <c r="F223" s="18">
        <v>8</v>
      </c>
      <c r="G223" s="19"/>
      <c r="H223" s="44" t="s">
        <v>666</v>
      </c>
      <c r="I223" s="18">
        <v>1</v>
      </c>
      <c r="J223" s="18" t="s">
        <v>74</v>
      </c>
      <c r="K223" s="5" t="s">
        <v>667</v>
      </c>
      <c r="L223" s="18">
        <v>7</v>
      </c>
      <c r="M223" s="7">
        <f t="shared" si="32"/>
        <v>56</v>
      </c>
      <c r="N223" s="182" t="str">
        <f>IF(D223="","","None")</f>
        <v>None</v>
      </c>
      <c r="O223" s="182"/>
      <c r="P223" s="184"/>
      <c r="Q223" s="45"/>
      <c r="R223" s="184"/>
      <c r="S223" s="7"/>
      <c r="T223" s="8"/>
      <c r="U223" s="8"/>
      <c r="V223" s="7" t="str">
        <f t="shared" si="33"/>
        <v/>
      </c>
      <c r="W223" s="89"/>
    </row>
    <row r="224" spans="1:23" s="16" customFormat="1" ht="61.75" x14ac:dyDescent="0.4">
      <c r="A224" s="89"/>
      <c r="B224" s="12">
        <v>20.61800000000002</v>
      </c>
      <c r="C224" s="10" t="str">
        <f>PFD!$G$34</f>
        <v>Common Tool Failure Modes</v>
      </c>
      <c r="D224" s="44" t="s">
        <v>661</v>
      </c>
      <c r="E224" s="44" t="s">
        <v>662</v>
      </c>
      <c r="F224" s="18">
        <v>8</v>
      </c>
      <c r="G224" s="19"/>
      <c r="H224" s="44" t="s">
        <v>668</v>
      </c>
      <c r="I224" s="18">
        <v>1</v>
      </c>
      <c r="J224" s="18" t="s">
        <v>74</v>
      </c>
      <c r="K224" s="5" t="s">
        <v>669</v>
      </c>
      <c r="L224" s="18">
        <v>1</v>
      </c>
      <c r="M224" s="7">
        <f t="shared" si="32"/>
        <v>8</v>
      </c>
      <c r="N224" s="182" t="s">
        <v>670</v>
      </c>
      <c r="O224" s="45" t="s">
        <v>414</v>
      </c>
      <c r="P224" s="184">
        <v>43028</v>
      </c>
      <c r="Q224" s="45" t="s">
        <v>657</v>
      </c>
      <c r="R224" s="184">
        <v>43040</v>
      </c>
      <c r="S224" s="7" t="s">
        <v>83</v>
      </c>
      <c r="T224" s="8" t="s">
        <v>12</v>
      </c>
      <c r="U224" s="8" t="s">
        <v>12</v>
      </c>
      <c r="V224" s="7">
        <f t="shared" si="33"/>
        <v>8</v>
      </c>
      <c r="W224" s="89"/>
    </row>
    <row r="225" spans="1:23" s="16" customFormat="1" ht="61.75" x14ac:dyDescent="0.4">
      <c r="A225" s="89"/>
      <c r="B225" s="12">
        <v>20.619000000000021</v>
      </c>
      <c r="C225" s="10" t="str">
        <f>PFD!$G$34</f>
        <v>Common Tool Failure Modes</v>
      </c>
      <c r="D225" s="44" t="s">
        <v>671</v>
      </c>
      <c r="E225" s="44" t="s">
        <v>662</v>
      </c>
      <c r="F225" s="18">
        <v>8</v>
      </c>
      <c r="G225" s="19"/>
      <c r="H225" s="44" t="s">
        <v>672</v>
      </c>
      <c r="I225" s="18">
        <v>2</v>
      </c>
      <c r="J225" s="18" t="s">
        <v>74</v>
      </c>
      <c r="K225" s="5" t="s">
        <v>673</v>
      </c>
      <c r="L225" s="18">
        <v>1</v>
      </c>
      <c r="M225" s="7">
        <f t="shared" si="32"/>
        <v>16</v>
      </c>
      <c r="N225" s="182" t="s">
        <v>670</v>
      </c>
      <c r="O225" s="45" t="s">
        <v>414</v>
      </c>
      <c r="P225" s="184">
        <v>43028</v>
      </c>
      <c r="Q225" s="45" t="s">
        <v>657</v>
      </c>
      <c r="R225" s="184">
        <v>43040</v>
      </c>
      <c r="S225" s="7" t="s">
        <v>83</v>
      </c>
      <c r="T225" s="8" t="s">
        <v>12</v>
      </c>
      <c r="U225" s="8" t="s">
        <v>12</v>
      </c>
      <c r="V225" s="7">
        <f t="shared" si="33"/>
        <v>8</v>
      </c>
      <c r="W225" s="89"/>
    </row>
    <row r="226" spans="1:23" s="16" customFormat="1" ht="61.75" x14ac:dyDescent="0.4">
      <c r="A226" s="89"/>
      <c r="B226" s="12">
        <v>20.620000000000022</v>
      </c>
      <c r="C226" s="10" t="str">
        <f>PFD!$G$34</f>
        <v>Common Tool Failure Modes</v>
      </c>
      <c r="D226" s="44" t="s">
        <v>674</v>
      </c>
      <c r="E226" s="44" t="s">
        <v>675</v>
      </c>
      <c r="F226" s="18">
        <v>8</v>
      </c>
      <c r="G226" s="19"/>
      <c r="H226" s="44" t="s">
        <v>663</v>
      </c>
      <c r="I226" s="18">
        <v>1</v>
      </c>
      <c r="J226" s="18" t="s">
        <v>74</v>
      </c>
      <c r="K226" s="5" t="s">
        <v>676</v>
      </c>
      <c r="L226" s="18">
        <v>7</v>
      </c>
      <c r="M226" s="7">
        <f t="shared" si="32"/>
        <v>56</v>
      </c>
      <c r="N226" s="182" t="str">
        <f>IF(D226="","","None")</f>
        <v>None</v>
      </c>
      <c r="O226" s="182" t="s">
        <v>50</v>
      </c>
      <c r="P226" s="184" t="s">
        <v>50</v>
      </c>
      <c r="Q226" s="45"/>
      <c r="R226" s="184"/>
      <c r="S226" s="7"/>
      <c r="T226" s="8"/>
      <c r="U226" s="8"/>
      <c r="V226" s="7" t="str">
        <f t="shared" si="33"/>
        <v/>
      </c>
      <c r="W226" s="89"/>
    </row>
    <row r="227" spans="1:23" s="16" customFormat="1" ht="61.75" x14ac:dyDescent="0.4">
      <c r="A227" s="89"/>
      <c r="B227" s="12">
        <v>20.621000000000024</v>
      </c>
      <c r="C227" s="10" t="str">
        <f>PFD!$G$34</f>
        <v>Common Tool Failure Modes</v>
      </c>
      <c r="D227" s="44" t="s">
        <v>674</v>
      </c>
      <c r="E227" s="44" t="s">
        <v>675</v>
      </c>
      <c r="F227" s="18">
        <v>8</v>
      </c>
      <c r="G227" s="19"/>
      <c r="H227" s="44" t="s">
        <v>677</v>
      </c>
      <c r="I227" s="18">
        <v>1</v>
      </c>
      <c r="J227" s="18" t="s">
        <v>74</v>
      </c>
      <c r="K227" s="5" t="s">
        <v>676</v>
      </c>
      <c r="L227" s="18">
        <v>7</v>
      </c>
      <c r="M227" s="7">
        <f t="shared" si="32"/>
        <v>56</v>
      </c>
      <c r="N227" s="182" t="str">
        <f>IF(D227="","","None")</f>
        <v>None</v>
      </c>
      <c r="O227" s="182" t="s">
        <v>50</v>
      </c>
      <c r="P227" s="184" t="s">
        <v>50</v>
      </c>
      <c r="Q227" s="45"/>
      <c r="R227" s="184"/>
      <c r="S227" s="7"/>
      <c r="T227" s="8"/>
      <c r="U227" s="8"/>
      <c r="V227" s="7" t="str">
        <f t="shared" si="33"/>
        <v/>
      </c>
      <c r="W227" s="89"/>
    </row>
    <row r="228" spans="1:23" s="16" customFormat="1" ht="51.45" x14ac:dyDescent="0.4">
      <c r="A228" s="89"/>
      <c r="B228" s="12">
        <v>20.622000000000025</v>
      </c>
      <c r="C228" s="10" t="str">
        <f>PFD!$G$34</f>
        <v>Common Tool Failure Modes</v>
      </c>
      <c r="D228" s="44" t="s">
        <v>674</v>
      </c>
      <c r="E228" s="44" t="s">
        <v>675</v>
      </c>
      <c r="F228" s="18">
        <v>8</v>
      </c>
      <c r="G228" s="19"/>
      <c r="H228" s="44" t="s">
        <v>666</v>
      </c>
      <c r="I228" s="18">
        <v>1</v>
      </c>
      <c r="J228" s="18" t="s">
        <v>74</v>
      </c>
      <c r="K228" s="5" t="s">
        <v>678</v>
      </c>
      <c r="L228" s="18">
        <v>7</v>
      </c>
      <c r="M228" s="7">
        <f t="shared" si="32"/>
        <v>56</v>
      </c>
      <c r="N228" s="182" t="s">
        <v>656</v>
      </c>
      <c r="O228" s="45" t="s">
        <v>414</v>
      </c>
      <c r="P228" s="184">
        <v>43040</v>
      </c>
      <c r="Q228" s="45" t="s">
        <v>657</v>
      </c>
      <c r="R228" s="184">
        <v>43054</v>
      </c>
      <c r="S228" s="7" t="s">
        <v>83</v>
      </c>
      <c r="T228" s="8" t="s">
        <v>12</v>
      </c>
      <c r="U228" s="8" t="s">
        <v>84</v>
      </c>
      <c r="V228" s="7">
        <f t="shared" ref="V228:V229" si="37">IF(S228+T228+U228,S228*T228*U228,"")</f>
        <v>56</v>
      </c>
      <c r="W228" s="89"/>
    </row>
    <row r="229" spans="1:23" s="16" customFormat="1" ht="51.45" x14ac:dyDescent="0.4">
      <c r="A229" s="89"/>
      <c r="B229" s="12">
        <v>20.623000000000026</v>
      </c>
      <c r="C229" s="10" t="str">
        <f>PFD!$G$34</f>
        <v>Common Tool Failure Modes</v>
      </c>
      <c r="D229" s="44" t="s">
        <v>674</v>
      </c>
      <c r="E229" s="44" t="s">
        <v>675</v>
      </c>
      <c r="F229" s="18">
        <v>8</v>
      </c>
      <c r="G229" s="19"/>
      <c r="H229" s="44" t="s">
        <v>668</v>
      </c>
      <c r="I229" s="18">
        <v>1</v>
      </c>
      <c r="J229" s="18" t="s">
        <v>74</v>
      </c>
      <c r="K229" s="5" t="s">
        <v>669</v>
      </c>
      <c r="L229" s="18">
        <v>1</v>
      </c>
      <c r="M229" s="7">
        <f t="shared" si="32"/>
        <v>8</v>
      </c>
      <c r="N229" s="182" t="s">
        <v>656</v>
      </c>
      <c r="O229" s="45" t="s">
        <v>414</v>
      </c>
      <c r="P229" s="184">
        <v>43040</v>
      </c>
      <c r="Q229" s="45" t="s">
        <v>657</v>
      </c>
      <c r="R229" s="184">
        <v>43054</v>
      </c>
      <c r="S229" s="7" t="s">
        <v>83</v>
      </c>
      <c r="T229" s="8" t="s">
        <v>12</v>
      </c>
      <c r="U229" s="8" t="s">
        <v>12</v>
      </c>
      <c r="V229" s="7">
        <f t="shared" si="37"/>
        <v>8</v>
      </c>
      <c r="W229" s="89"/>
    </row>
    <row r="230" spans="1:23" s="16" customFormat="1" ht="51.45" x14ac:dyDescent="0.4">
      <c r="A230" s="89"/>
      <c r="B230" s="12">
        <v>20.624000000000027</v>
      </c>
      <c r="C230" s="10" t="str">
        <f>PFD!$G$34</f>
        <v>Common Tool Failure Modes</v>
      </c>
      <c r="D230" s="44" t="s">
        <v>674</v>
      </c>
      <c r="E230" s="44" t="s">
        <v>675</v>
      </c>
      <c r="F230" s="18">
        <v>8</v>
      </c>
      <c r="G230" s="19"/>
      <c r="H230" s="44" t="s">
        <v>668</v>
      </c>
      <c r="I230" s="18">
        <v>1</v>
      </c>
      <c r="J230" s="18" t="s">
        <v>74</v>
      </c>
      <c r="K230" s="5" t="s">
        <v>669</v>
      </c>
      <c r="L230" s="18">
        <v>1</v>
      </c>
      <c r="M230" s="7">
        <f t="shared" si="32"/>
        <v>8</v>
      </c>
      <c r="N230" s="182" t="s">
        <v>656</v>
      </c>
      <c r="O230" s="45" t="s">
        <v>414</v>
      </c>
      <c r="P230" s="184">
        <v>43040</v>
      </c>
      <c r="Q230" s="45" t="s">
        <v>657</v>
      </c>
      <c r="R230" s="184">
        <v>43054</v>
      </c>
      <c r="S230" s="7" t="s">
        <v>83</v>
      </c>
      <c r="T230" s="8" t="s">
        <v>12</v>
      </c>
      <c r="U230" s="8" t="s">
        <v>12</v>
      </c>
      <c r="V230" s="7">
        <f t="shared" si="33"/>
        <v>8</v>
      </c>
      <c r="W230" s="89"/>
    </row>
    <row r="231" spans="1:23" s="183" customFormat="1" ht="72" x14ac:dyDescent="0.4">
      <c r="A231" s="89"/>
      <c r="B231" s="193">
        <v>20.624099999999999</v>
      </c>
      <c r="C231" s="10" t="str">
        <f>PFD!$G$34</f>
        <v>Common Tool Failure Modes</v>
      </c>
      <c r="D231" s="44" t="s">
        <v>674</v>
      </c>
      <c r="E231" s="44" t="s">
        <v>679</v>
      </c>
      <c r="F231" s="18">
        <v>8</v>
      </c>
      <c r="G231" s="19"/>
      <c r="H231" s="44" t="s">
        <v>680</v>
      </c>
      <c r="I231" s="18">
        <v>1</v>
      </c>
      <c r="J231" s="18" t="s">
        <v>74</v>
      </c>
      <c r="K231" s="5" t="s">
        <v>681</v>
      </c>
      <c r="L231" s="18">
        <v>9</v>
      </c>
      <c r="M231" s="7">
        <f t="shared" ref="M231" si="38">IF(F231+I231+L231,F231*I231*L231,"")</f>
        <v>72</v>
      </c>
      <c r="N231" s="182" t="str">
        <f t="shared" ref="N231" si="39">IF(D231="","","None")</f>
        <v>None</v>
      </c>
      <c r="O231" s="45"/>
      <c r="P231" s="184"/>
      <c r="Q231" s="45"/>
      <c r="R231" s="184"/>
      <c r="S231" s="7"/>
      <c r="T231" s="8"/>
      <c r="U231" s="8"/>
      <c r="V231" s="7" t="str">
        <f t="shared" ref="V231" si="40">IF(S231+T231+U231,S231*T231*U231,"")</f>
        <v/>
      </c>
      <c r="W231" s="89"/>
    </row>
    <row r="232" spans="1:23" s="16" customFormat="1" ht="61.75" x14ac:dyDescent="0.4">
      <c r="A232" s="89"/>
      <c r="B232" s="12">
        <v>20.625000000000028</v>
      </c>
      <c r="C232" s="10" t="str">
        <f>PFD!$G$34</f>
        <v>Common Tool Failure Modes</v>
      </c>
      <c r="D232" s="44" t="s">
        <v>682</v>
      </c>
      <c r="E232" s="44" t="s">
        <v>650</v>
      </c>
      <c r="F232" s="18">
        <v>7</v>
      </c>
      <c r="G232" s="19"/>
      <c r="H232" s="44" t="s">
        <v>683</v>
      </c>
      <c r="I232" s="18">
        <v>1</v>
      </c>
      <c r="J232" s="18" t="s">
        <v>74</v>
      </c>
      <c r="K232" s="5" t="s">
        <v>678</v>
      </c>
      <c r="L232" s="18">
        <v>7</v>
      </c>
      <c r="M232" s="7">
        <f t="shared" si="32"/>
        <v>49</v>
      </c>
      <c r="N232" s="182" t="s">
        <v>670</v>
      </c>
      <c r="O232" s="45" t="s">
        <v>414</v>
      </c>
      <c r="P232" s="184">
        <v>43028</v>
      </c>
      <c r="Q232" s="45" t="s">
        <v>657</v>
      </c>
      <c r="R232" s="184">
        <v>43040</v>
      </c>
      <c r="S232" s="7" t="s">
        <v>84</v>
      </c>
      <c r="T232" s="8" t="s">
        <v>12</v>
      </c>
      <c r="U232" s="8" t="s">
        <v>231</v>
      </c>
      <c r="V232" s="7">
        <f t="shared" si="33"/>
        <v>42</v>
      </c>
      <c r="W232" s="89"/>
    </row>
    <row r="233" spans="1:23" s="16" customFormat="1" ht="61.75" x14ac:dyDescent="0.4">
      <c r="A233" s="89"/>
      <c r="B233" s="12">
        <v>20.62600000000003</v>
      </c>
      <c r="C233" s="10" t="str">
        <f>PFD!$G$34</f>
        <v>Common Tool Failure Modes</v>
      </c>
      <c r="D233" s="44" t="s">
        <v>682</v>
      </c>
      <c r="E233" s="44" t="s">
        <v>650</v>
      </c>
      <c r="F233" s="18">
        <v>7</v>
      </c>
      <c r="G233" s="19"/>
      <c r="H233" s="5" t="s">
        <v>684</v>
      </c>
      <c r="I233" s="18">
        <v>1</v>
      </c>
      <c r="J233" s="18" t="s">
        <v>74</v>
      </c>
      <c r="K233" s="5" t="s">
        <v>685</v>
      </c>
      <c r="L233" s="18">
        <v>7</v>
      </c>
      <c r="M233" s="7">
        <f t="shared" ref="M233:M304" si="41">IF(F233+I233+L233,F233*I233*L233,"")</f>
        <v>49</v>
      </c>
      <c r="N233" s="182" t="s">
        <v>670</v>
      </c>
      <c r="O233" s="45" t="s">
        <v>414</v>
      </c>
      <c r="P233" s="184">
        <v>43028</v>
      </c>
      <c r="Q233" s="45" t="s">
        <v>657</v>
      </c>
      <c r="R233" s="184">
        <v>43040</v>
      </c>
      <c r="S233" s="7" t="s">
        <v>84</v>
      </c>
      <c r="T233" s="8" t="s">
        <v>12</v>
      </c>
      <c r="U233" s="8" t="s">
        <v>231</v>
      </c>
      <c r="V233" s="7">
        <f t="shared" ref="V233:V304" si="42">IF(S233+T233+U233,S233*T233*U233,"")</f>
        <v>42</v>
      </c>
      <c r="W233" s="89"/>
    </row>
    <row r="234" spans="1:23" s="16" customFormat="1" ht="61.75" x14ac:dyDescent="0.4">
      <c r="A234" s="89"/>
      <c r="B234" s="12">
        <v>20.627000000000031</v>
      </c>
      <c r="C234" s="10" t="str">
        <f>PFD!$G$34</f>
        <v>Common Tool Failure Modes</v>
      </c>
      <c r="D234" s="44" t="s">
        <v>682</v>
      </c>
      <c r="E234" s="44" t="s">
        <v>686</v>
      </c>
      <c r="F234" s="18">
        <v>7</v>
      </c>
      <c r="G234" s="18"/>
      <c r="H234" s="5" t="s">
        <v>687</v>
      </c>
      <c r="I234" s="18">
        <v>2</v>
      </c>
      <c r="J234" s="18" t="s">
        <v>48</v>
      </c>
      <c r="K234" s="5" t="s">
        <v>688</v>
      </c>
      <c r="L234" s="18">
        <v>8</v>
      </c>
      <c r="M234" s="7">
        <f t="shared" si="41"/>
        <v>112</v>
      </c>
      <c r="N234" s="182" t="s">
        <v>689</v>
      </c>
      <c r="O234" s="45" t="s">
        <v>690</v>
      </c>
      <c r="P234" s="184">
        <v>43556</v>
      </c>
      <c r="Q234" s="45" t="s">
        <v>691</v>
      </c>
      <c r="R234" s="184">
        <v>43556</v>
      </c>
      <c r="S234" s="7" t="s">
        <v>84</v>
      </c>
      <c r="T234" s="8" t="s">
        <v>12</v>
      </c>
      <c r="U234" s="8" t="s">
        <v>83</v>
      </c>
      <c r="V234" s="7">
        <f t="shared" si="42"/>
        <v>56</v>
      </c>
      <c r="W234" s="89"/>
    </row>
    <row r="235" spans="1:23" s="16" customFormat="1" ht="72" x14ac:dyDescent="0.4">
      <c r="A235" s="89"/>
      <c r="B235" s="12">
        <v>20.628000000000032</v>
      </c>
      <c r="C235" s="10" t="str">
        <f>PFD!$G$34</f>
        <v>Common Tool Failure Modes</v>
      </c>
      <c r="D235" s="44" t="s">
        <v>682</v>
      </c>
      <c r="E235" s="44" t="s">
        <v>686</v>
      </c>
      <c r="F235" s="18">
        <v>7</v>
      </c>
      <c r="G235" s="18"/>
      <c r="H235" s="5" t="s">
        <v>692</v>
      </c>
      <c r="I235" s="18">
        <v>3</v>
      </c>
      <c r="J235" s="18" t="s">
        <v>48</v>
      </c>
      <c r="K235" s="5" t="s">
        <v>562</v>
      </c>
      <c r="L235" s="18">
        <v>8</v>
      </c>
      <c r="M235" s="7">
        <f t="shared" si="41"/>
        <v>168</v>
      </c>
      <c r="N235" s="45" t="s">
        <v>693</v>
      </c>
      <c r="O235" s="45" t="s">
        <v>414</v>
      </c>
      <c r="P235" s="184">
        <v>42809</v>
      </c>
      <c r="Q235" s="45" t="s">
        <v>694</v>
      </c>
      <c r="R235" s="184">
        <v>42809</v>
      </c>
      <c r="S235" s="7" t="s">
        <v>84</v>
      </c>
      <c r="T235" s="8" t="s">
        <v>12</v>
      </c>
      <c r="U235" s="8" t="s">
        <v>83</v>
      </c>
      <c r="V235" s="7">
        <f t="shared" si="42"/>
        <v>56</v>
      </c>
      <c r="W235" s="89"/>
    </row>
    <row r="236" spans="1:23" s="16" customFormat="1" ht="92.6" x14ac:dyDescent="0.4">
      <c r="A236" s="89"/>
      <c r="B236" s="12">
        <v>20.629000000000033</v>
      </c>
      <c r="C236" s="10" t="str">
        <f>PFD!$G$34</f>
        <v>Common Tool Failure Modes</v>
      </c>
      <c r="D236" s="44" t="s">
        <v>695</v>
      </c>
      <c r="E236" s="44" t="s">
        <v>696</v>
      </c>
      <c r="F236" s="18">
        <v>8</v>
      </c>
      <c r="G236" s="19"/>
      <c r="H236" s="5" t="s">
        <v>697</v>
      </c>
      <c r="I236" s="18">
        <v>1</v>
      </c>
      <c r="J236" s="18" t="s">
        <v>74</v>
      </c>
      <c r="K236" s="5" t="s">
        <v>698</v>
      </c>
      <c r="L236" s="18">
        <v>8</v>
      </c>
      <c r="M236" s="7">
        <f t="shared" si="41"/>
        <v>64</v>
      </c>
      <c r="N236" s="182" t="str">
        <f t="shared" ref="N236:N241" si="43">IF(D236="","","None")</f>
        <v>None</v>
      </c>
      <c r="O236" s="45"/>
      <c r="P236" s="184"/>
      <c r="Q236" s="45"/>
      <c r="R236" s="184"/>
      <c r="S236" s="7"/>
      <c r="T236" s="8"/>
      <c r="U236" s="8"/>
      <c r="V236" s="7" t="str">
        <f t="shared" si="42"/>
        <v/>
      </c>
      <c r="W236" s="89"/>
    </row>
    <row r="237" spans="1:23" s="16" customFormat="1" ht="51.45" x14ac:dyDescent="0.4">
      <c r="A237" s="89"/>
      <c r="B237" s="12">
        <v>20.630000000000035</v>
      </c>
      <c r="C237" s="10" t="str">
        <f>PFD!$G$34</f>
        <v>Common Tool Failure Modes</v>
      </c>
      <c r="D237" s="44" t="s">
        <v>695</v>
      </c>
      <c r="E237" s="44" t="s">
        <v>696</v>
      </c>
      <c r="F237" s="18">
        <v>8</v>
      </c>
      <c r="G237" s="19"/>
      <c r="H237" s="5" t="s">
        <v>668</v>
      </c>
      <c r="I237" s="18">
        <v>1</v>
      </c>
      <c r="J237" s="18" t="s">
        <v>74</v>
      </c>
      <c r="K237" s="5" t="s">
        <v>699</v>
      </c>
      <c r="L237" s="18">
        <v>8</v>
      </c>
      <c r="M237" s="7">
        <f t="shared" si="41"/>
        <v>64</v>
      </c>
      <c r="N237" s="182" t="str">
        <f t="shared" si="43"/>
        <v>None</v>
      </c>
      <c r="O237" s="182"/>
      <c r="P237" s="184"/>
      <c r="Q237" s="45"/>
      <c r="R237" s="184"/>
      <c r="S237" s="7"/>
      <c r="T237" s="8"/>
      <c r="U237" s="8"/>
      <c r="V237" s="7" t="str">
        <f t="shared" si="42"/>
        <v/>
      </c>
      <c r="W237" s="89"/>
    </row>
    <row r="238" spans="1:23" s="16" customFormat="1" ht="72" x14ac:dyDescent="0.4">
      <c r="A238" s="89"/>
      <c r="B238" s="12">
        <v>20.631000000000036</v>
      </c>
      <c r="C238" s="10" t="str">
        <f>PFD!$G$34</f>
        <v>Common Tool Failure Modes</v>
      </c>
      <c r="D238" s="44" t="s">
        <v>695</v>
      </c>
      <c r="E238" s="44" t="s">
        <v>696</v>
      </c>
      <c r="F238" s="18">
        <v>8</v>
      </c>
      <c r="G238" s="19"/>
      <c r="H238" s="5" t="s">
        <v>700</v>
      </c>
      <c r="I238" s="18">
        <v>1</v>
      </c>
      <c r="J238" s="18" t="s">
        <v>74</v>
      </c>
      <c r="K238" s="5" t="s">
        <v>701</v>
      </c>
      <c r="L238" s="18">
        <v>8</v>
      </c>
      <c r="M238" s="7">
        <f t="shared" si="41"/>
        <v>64</v>
      </c>
      <c r="N238" s="182" t="str">
        <f t="shared" si="43"/>
        <v>None</v>
      </c>
      <c r="O238" s="45"/>
      <c r="P238" s="184"/>
      <c r="Q238" s="45"/>
      <c r="R238" s="184"/>
      <c r="S238" s="7"/>
      <c r="T238" s="8"/>
      <c r="U238" s="8"/>
      <c r="V238" s="7" t="str">
        <f t="shared" si="42"/>
        <v/>
      </c>
      <c r="W238" s="89"/>
    </row>
    <row r="239" spans="1:23" s="16" customFormat="1" ht="51.45" x14ac:dyDescent="0.4">
      <c r="A239" s="89"/>
      <c r="B239" s="12">
        <v>20.632000000000037</v>
      </c>
      <c r="C239" s="10" t="str">
        <f>PFD!$G$34</f>
        <v>Common Tool Failure Modes</v>
      </c>
      <c r="D239" s="44" t="s">
        <v>702</v>
      </c>
      <c r="E239" s="44" t="s">
        <v>696</v>
      </c>
      <c r="F239" s="18">
        <v>7</v>
      </c>
      <c r="G239" s="19"/>
      <c r="H239" s="44" t="s">
        <v>703</v>
      </c>
      <c r="I239" s="18">
        <v>1</v>
      </c>
      <c r="J239" s="18" t="s">
        <v>74</v>
      </c>
      <c r="K239" s="5" t="s">
        <v>704</v>
      </c>
      <c r="L239" s="18">
        <v>8</v>
      </c>
      <c r="M239" s="7">
        <f t="shared" si="41"/>
        <v>56</v>
      </c>
      <c r="N239" s="182" t="str">
        <f t="shared" si="43"/>
        <v>None</v>
      </c>
      <c r="O239" s="45"/>
      <c r="P239" s="184"/>
      <c r="Q239" s="45"/>
      <c r="R239" s="184"/>
      <c r="S239" s="7"/>
      <c r="T239" s="8"/>
      <c r="U239" s="8"/>
      <c r="V239" s="7" t="str">
        <f t="shared" si="42"/>
        <v/>
      </c>
      <c r="W239" s="89"/>
    </row>
    <row r="240" spans="1:23" s="16" customFormat="1" ht="72" x14ac:dyDescent="0.4">
      <c r="A240" s="89"/>
      <c r="B240" s="12">
        <v>20.633000000000038</v>
      </c>
      <c r="C240" s="10" t="str">
        <f>PFD!$G$34</f>
        <v>Common Tool Failure Modes</v>
      </c>
      <c r="D240" s="44" t="s">
        <v>705</v>
      </c>
      <c r="E240" s="44" t="s">
        <v>706</v>
      </c>
      <c r="F240" s="18">
        <v>7</v>
      </c>
      <c r="G240" s="19"/>
      <c r="H240" s="44" t="s">
        <v>707</v>
      </c>
      <c r="I240" s="18">
        <v>1</v>
      </c>
      <c r="J240" s="18" t="s">
        <v>74</v>
      </c>
      <c r="K240" s="5" t="s">
        <v>655</v>
      </c>
      <c r="L240" s="18">
        <v>8</v>
      </c>
      <c r="M240" s="7">
        <f t="shared" si="41"/>
        <v>56</v>
      </c>
      <c r="N240" s="182" t="str">
        <f t="shared" si="43"/>
        <v>None</v>
      </c>
      <c r="O240" s="45"/>
      <c r="P240" s="184"/>
      <c r="Q240" s="45"/>
      <c r="R240" s="184"/>
      <c r="S240" s="7"/>
      <c r="T240" s="8"/>
      <c r="U240" s="8"/>
      <c r="V240" s="7" t="str">
        <f t="shared" si="42"/>
        <v/>
      </c>
      <c r="W240" s="89"/>
    </row>
    <row r="241" spans="1:23" s="16" customFormat="1" ht="51.45" x14ac:dyDescent="0.4">
      <c r="A241" s="89"/>
      <c r="B241" s="12">
        <v>20.634000000000039</v>
      </c>
      <c r="C241" s="10" t="str">
        <f>PFD!$G$34</f>
        <v>Common Tool Failure Modes</v>
      </c>
      <c r="D241" s="44" t="s">
        <v>705</v>
      </c>
      <c r="E241" s="44" t="s">
        <v>706</v>
      </c>
      <c r="F241" s="18">
        <v>7</v>
      </c>
      <c r="G241" s="19"/>
      <c r="H241" s="5" t="s">
        <v>684</v>
      </c>
      <c r="I241" s="18">
        <v>1</v>
      </c>
      <c r="J241" s="18" t="s">
        <v>74</v>
      </c>
      <c r="K241" s="5" t="s">
        <v>708</v>
      </c>
      <c r="L241" s="18">
        <v>8</v>
      </c>
      <c r="M241" s="7">
        <f t="shared" si="41"/>
        <v>56</v>
      </c>
      <c r="N241" s="182" t="str">
        <f t="shared" si="43"/>
        <v>None</v>
      </c>
      <c r="O241" s="45"/>
      <c r="P241" s="184"/>
      <c r="Q241" s="45"/>
      <c r="R241" s="184"/>
      <c r="S241" s="7"/>
      <c r="T241" s="8"/>
      <c r="U241" s="8"/>
      <c r="V241" s="7" t="str">
        <f t="shared" si="42"/>
        <v/>
      </c>
      <c r="W241" s="89"/>
    </row>
    <row r="242" spans="1:23" s="16" customFormat="1" ht="72" x14ac:dyDescent="0.4">
      <c r="A242" s="89"/>
      <c r="B242" s="12">
        <v>20.635000000000041</v>
      </c>
      <c r="C242" s="10" t="str">
        <f>PFD!$G$34</f>
        <v>Common Tool Failure Modes</v>
      </c>
      <c r="D242" s="44" t="s">
        <v>709</v>
      </c>
      <c r="E242" s="44" t="s">
        <v>710</v>
      </c>
      <c r="F242" s="18">
        <v>7</v>
      </c>
      <c r="G242" s="19"/>
      <c r="H242" s="5" t="s">
        <v>711</v>
      </c>
      <c r="I242" s="18">
        <v>1</v>
      </c>
      <c r="J242" s="18" t="s">
        <v>74</v>
      </c>
      <c r="K242" s="5" t="s">
        <v>712</v>
      </c>
      <c r="L242" s="18">
        <v>7</v>
      </c>
      <c r="M242" s="7">
        <f t="shared" si="41"/>
        <v>49</v>
      </c>
      <c r="N242" s="182" t="str">
        <f t="shared" ref="N242:N248" si="44">IF(D242="","","None")</f>
        <v>None</v>
      </c>
      <c r="O242" s="182" t="s">
        <v>50</v>
      </c>
      <c r="P242" s="184" t="s">
        <v>50</v>
      </c>
      <c r="Q242" s="45"/>
      <c r="R242" s="184"/>
      <c r="S242" s="7"/>
      <c r="T242" s="8"/>
      <c r="U242" s="8"/>
      <c r="V242" s="7" t="str">
        <f t="shared" si="42"/>
        <v/>
      </c>
      <c r="W242" s="89"/>
    </row>
    <row r="243" spans="1:23" s="16" customFormat="1" ht="72" x14ac:dyDescent="0.4">
      <c r="A243" s="89"/>
      <c r="B243" s="12">
        <v>20.636000000000042</v>
      </c>
      <c r="C243" s="10" t="str">
        <f>PFD!$G$34</f>
        <v>Common Tool Failure Modes</v>
      </c>
      <c r="D243" s="44" t="s">
        <v>713</v>
      </c>
      <c r="E243" s="44" t="s">
        <v>714</v>
      </c>
      <c r="F243" s="18">
        <v>8</v>
      </c>
      <c r="G243" s="19"/>
      <c r="H243" s="44" t="s">
        <v>715</v>
      </c>
      <c r="I243" s="18">
        <v>1</v>
      </c>
      <c r="J243" s="18" t="s">
        <v>74</v>
      </c>
      <c r="K243" s="5" t="s">
        <v>698</v>
      </c>
      <c r="L243" s="18">
        <v>8</v>
      </c>
      <c r="M243" s="7">
        <f t="shared" si="41"/>
        <v>64</v>
      </c>
      <c r="N243" s="182" t="str">
        <f t="shared" si="44"/>
        <v>None</v>
      </c>
      <c r="O243" s="182"/>
      <c r="P243" s="184"/>
      <c r="Q243" s="45"/>
      <c r="R243" s="184"/>
      <c r="S243" s="7"/>
      <c r="T243" s="8"/>
      <c r="U243" s="8"/>
      <c r="V243" s="7" t="str">
        <f t="shared" si="42"/>
        <v/>
      </c>
      <c r="W243" s="89"/>
    </row>
    <row r="244" spans="1:23" s="16" customFormat="1" ht="93.65" customHeight="1" x14ac:dyDescent="0.4">
      <c r="A244" s="89"/>
      <c r="B244" s="12">
        <v>20.637000000000043</v>
      </c>
      <c r="C244" s="10" t="str">
        <f>PFD!$G$34</f>
        <v>Common Tool Failure Modes</v>
      </c>
      <c r="D244" s="44" t="s">
        <v>716</v>
      </c>
      <c r="E244" s="44" t="s">
        <v>717</v>
      </c>
      <c r="F244" s="18">
        <v>8</v>
      </c>
      <c r="G244" s="19"/>
      <c r="H244" s="5" t="s">
        <v>718</v>
      </c>
      <c r="I244" s="18">
        <v>2</v>
      </c>
      <c r="J244" s="18" t="s">
        <v>74</v>
      </c>
      <c r="K244" s="5" t="s">
        <v>719</v>
      </c>
      <c r="L244" s="18">
        <v>5</v>
      </c>
      <c r="M244" s="7">
        <f t="shared" si="41"/>
        <v>80</v>
      </c>
      <c r="N244" s="182" t="str">
        <f t="shared" si="44"/>
        <v>None</v>
      </c>
      <c r="O244" s="182"/>
      <c r="P244" s="184"/>
      <c r="Q244" s="45"/>
      <c r="R244" s="184"/>
      <c r="S244" s="7"/>
      <c r="T244" s="8"/>
      <c r="U244" s="8"/>
      <c r="V244" s="7" t="str">
        <f t="shared" si="42"/>
        <v/>
      </c>
      <c r="W244" s="89"/>
    </row>
    <row r="245" spans="1:23" s="16" customFormat="1" ht="69.650000000000006" customHeight="1" x14ac:dyDescent="0.4">
      <c r="A245" s="89"/>
      <c r="B245" s="12">
        <v>20.638000000000044</v>
      </c>
      <c r="C245" s="10" t="str">
        <f>PFD!$G$34</f>
        <v>Common Tool Failure Modes</v>
      </c>
      <c r="D245" s="44" t="s">
        <v>720</v>
      </c>
      <c r="E245" s="44" t="s">
        <v>714</v>
      </c>
      <c r="F245" s="18">
        <v>8</v>
      </c>
      <c r="G245" s="19"/>
      <c r="H245" s="5" t="s">
        <v>721</v>
      </c>
      <c r="I245" s="18">
        <v>1</v>
      </c>
      <c r="J245" s="18" t="s">
        <v>74</v>
      </c>
      <c r="K245" s="5" t="s">
        <v>722</v>
      </c>
      <c r="L245" s="18">
        <v>7</v>
      </c>
      <c r="M245" s="7">
        <f t="shared" si="41"/>
        <v>56</v>
      </c>
      <c r="N245" s="182" t="str">
        <f t="shared" si="44"/>
        <v>None</v>
      </c>
      <c r="O245" s="182" t="s">
        <v>50</v>
      </c>
      <c r="P245" s="184" t="s">
        <v>50</v>
      </c>
      <c r="Q245" s="45"/>
      <c r="R245" s="184"/>
      <c r="S245" s="7"/>
      <c r="T245" s="8"/>
      <c r="U245" s="8"/>
      <c r="V245" s="7" t="str">
        <f t="shared" si="42"/>
        <v/>
      </c>
      <c r="W245" s="89"/>
    </row>
    <row r="246" spans="1:23" s="16" customFormat="1" ht="61.75" x14ac:dyDescent="0.4">
      <c r="A246" s="89"/>
      <c r="B246" s="12">
        <v>20.639000000000046</v>
      </c>
      <c r="C246" s="10" t="str">
        <f>PFD!$G$34</f>
        <v>Common Tool Failure Modes</v>
      </c>
      <c r="D246" s="44" t="s">
        <v>716</v>
      </c>
      <c r="E246" s="44" t="s">
        <v>714</v>
      </c>
      <c r="F246" s="18">
        <v>8</v>
      </c>
      <c r="G246" s="19"/>
      <c r="H246" s="5" t="s">
        <v>723</v>
      </c>
      <c r="I246" s="18">
        <v>1</v>
      </c>
      <c r="J246" s="18" t="s">
        <v>74</v>
      </c>
      <c r="K246" s="5" t="s">
        <v>724</v>
      </c>
      <c r="L246" s="18">
        <v>7</v>
      </c>
      <c r="M246" s="7">
        <f t="shared" si="41"/>
        <v>56</v>
      </c>
      <c r="N246" s="182" t="str">
        <f t="shared" si="44"/>
        <v>None</v>
      </c>
      <c r="O246" s="182" t="s">
        <v>50</v>
      </c>
      <c r="P246" s="184" t="s">
        <v>50</v>
      </c>
      <c r="Q246" s="45"/>
      <c r="R246" s="184"/>
      <c r="S246" s="7"/>
      <c r="T246" s="8"/>
      <c r="U246" s="8"/>
      <c r="V246" s="7" t="str">
        <f t="shared" si="42"/>
        <v/>
      </c>
      <c r="W246" s="89"/>
    </row>
    <row r="247" spans="1:23" s="16" customFormat="1" ht="51.45" x14ac:dyDescent="0.4">
      <c r="A247" s="89"/>
      <c r="B247" s="12">
        <v>20.640000000000047</v>
      </c>
      <c r="C247" s="10" t="str">
        <f>PFD!$G$34</f>
        <v>Common Tool Failure Modes</v>
      </c>
      <c r="D247" s="44" t="s">
        <v>716</v>
      </c>
      <c r="E247" s="44" t="s">
        <v>714</v>
      </c>
      <c r="F247" s="18">
        <v>8</v>
      </c>
      <c r="G247" s="19"/>
      <c r="H247" s="5" t="s">
        <v>725</v>
      </c>
      <c r="I247" s="18">
        <v>2</v>
      </c>
      <c r="J247" s="18" t="s">
        <v>74</v>
      </c>
      <c r="K247" s="5" t="s">
        <v>726</v>
      </c>
      <c r="L247" s="18">
        <v>4</v>
      </c>
      <c r="M247" s="7">
        <f t="shared" si="41"/>
        <v>64</v>
      </c>
      <c r="N247" s="182" t="str">
        <f t="shared" si="44"/>
        <v>None</v>
      </c>
      <c r="O247" s="182" t="s">
        <v>50</v>
      </c>
      <c r="P247" s="184" t="s">
        <v>50</v>
      </c>
      <c r="Q247" s="45"/>
      <c r="R247" s="184"/>
      <c r="S247" s="7"/>
      <c r="T247" s="8"/>
      <c r="U247" s="8"/>
      <c r="V247" s="7" t="str">
        <f t="shared" si="42"/>
        <v/>
      </c>
      <c r="W247" s="89"/>
    </row>
    <row r="248" spans="1:23" s="16" customFormat="1" ht="41.15" x14ac:dyDescent="0.4">
      <c r="A248" s="89"/>
      <c r="B248" s="12">
        <v>20.641000000000048</v>
      </c>
      <c r="C248" s="10" t="str">
        <f>PFD!$G$34</f>
        <v>Common Tool Failure Modes</v>
      </c>
      <c r="D248" s="44" t="s">
        <v>727</v>
      </c>
      <c r="E248" s="44" t="s">
        <v>728</v>
      </c>
      <c r="F248" s="18">
        <v>8</v>
      </c>
      <c r="G248" s="19"/>
      <c r="H248" s="5" t="s">
        <v>729</v>
      </c>
      <c r="I248" s="18">
        <v>1</v>
      </c>
      <c r="J248" s="18" t="s">
        <v>74</v>
      </c>
      <c r="K248" s="5" t="s">
        <v>730</v>
      </c>
      <c r="L248" s="18">
        <v>7</v>
      </c>
      <c r="M248" s="7">
        <f t="shared" si="41"/>
        <v>56</v>
      </c>
      <c r="N248" s="182" t="str">
        <f t="shared" si="44"/>
        <v>None</v>
      </c>
      <c r="O248" s="182" t="s">
        <v>50</v>
      </c>
      <c r="P248" s="184" t="s">
        <v>50</v>
      </c>
      <c r="Q248" s="45"/>
      <c r="R248" s="184"/>
      <c r="S248" s="7"/>
      <c r="T248" s="8"/>
      <c r="U248" s="8"/>
      <c r="V248" s="7" t="str">
        <f t="shared" si="42"/>
        <v/>
      </c>
      <c r="W248" s="89"/>
    </row>
    <row r="249" spans="1:23" s="16" customFormat="1" ht="82.3" x14ac:dyDescent="0.4">
      <c r="A249" s="89"/>
      <c r="B249" s="12">
        <v>20.642000000000049</v>
      </c>
      <c r="C249" s="10" t="str">
        <f>PFD!$G$34</f>
        <v>Common Tool Failure Modes</v>
      </c>
      <c r="D249" s="44" t="s">
        <v>720</v>
      </c>
      <c r="E249" s="44" t="s">
        <v>714</v>
      </c>
      <c r="F249" s="18">
        <v>8</v>
      </c>
      <c r="G249" s="19"/>
      <c r="H249" s="5" t="s">
        <v>731</v>
      </c>
      <c r="I249" s="18">
        <v>1</v>
      </c>
      <c r="J249" s="18" t="s">
        <v>74</v>
      </c>
      <c r="K249" s="5" t="s">
        <v>732</v>
      </c>
      <c r="L249" s="18">
        <v>7</v>
      </c>
      <c r="M249" s="7">
        <f t="shared" si="41"/>
        <v>56</v>
      </c>
      <c r="N249" s="182" t="s">
        <v>272</v>
      </c>
      <c r="O249" s="45" t="s">
        <v>81</v>
      </c>
      <c r="P249" s="184"/>
      <c r="Q249" s="45" t="s">
        <v>273</v>
      </c>
      <c r="R249" s="184"/>
      <c r="S249" s="7"/>
      <c r="T249" s="8"/>
      <c r="U249" s="8"/>
      <c r="V249" s="7" t="str">
        <f t="shared" si="42"/>
        <v/>
      </c>
      <c r="W249" s="89"/>
    </row>
    <row r="250" spans="1:23" s="16" customFormat="1" ht="82.3" x14ac:dyDescent="0.4">
      <c r="A250" s="89"/>
      <c r="B250" s="12">
        <v>20.643999999999998</v>
      </c>
      <c r="C250" s="10" t="str">
        <f>PFD!$G$34</f>
        <v>Common Tool Failure Modes</v>
      </c>
      <c r="D250" s="44" t="s">
        <v>716</v>
      </c>
      <c r="E250" s="44" t="s">
        <v>714</v>
      </c>
      <c r="F250" s="18">
        <v>8</v>
      </c>
      <c r="G250" s="19"/>
      <c r="H250" s="5" t="s">
        <v>733</v>
      </c>
      <c r="I250" s="18">
        <v>1</v>
      </c>
      <c r="J250" s="18" t="s">
        <v>48</v>
      </c>
      <c r="K250" s="5" t="s">
        <v>734</v>
      </c>
      <c r="L250" s="18">
        <v>7</v>
      </c>
      <c r="M250" s="7">
        <f t="shared" si="41"/>
        <v>56</v>
      </c>
      <c r="N250" s="182" t="s">
        <v>272</v>
      </c>
      <c r="O250" s="45" t="s">
        <v>81</v>
      </c>
      <c r="P250" s="184"/>
      <c r="Q250" s="45" t="s">
        <v>273</v>
      </c>
      <c r="R250" s="184"/>
      <c r="S250" s="7"/>
      <c r="T250" s="8"/>
      <c r="U250" s="8"/>
      <c r="V250" s="7" t="str">
        <f t="shared" si="42"/>
        <v/>
      </c>
      <c r="W250" s="89"/>
    </row>
    <row r="251" spans="1:23" s="16" customFormat="1" ht="51.45" x14ac:dyDescent="0.4">
      <c r="A251" s="89"/>
      <c r="B251" s="12">
        <v>20.645999999999997</v>
      </c>
      <c r="C251" s="10" t="str">
        <f>PFD!$G$34</f>
        <v>Common Tool Failure Modes</v>
      </c>
      <c r="D251" s="44" t="s">
        <v>727</v>
      </c>
      <c r="E251" s="44" t="s">
        <v>714</v>
      </c>
      <c r="F251" s="18">
        <v>8</v>
      </c>
      <c r="G251" s="19"/>
      <c r="H251" s="44" t="s">
        <v>715</v>
      </c>
      <c r="I251" s="18">
        <v>1</v>
      </c>
      <c r="J251" s="18" t="s">
        <v>74</v>
      </c>
      <c r="K251" s="5" t="s">
        <v>698</v>
      </c>
      <c r="L251" s="18">
        <v>8</v>
      </c>
      <c r="M251" s="7">
        <f t="shared" si="41"/>
        <v>64</v>
      </c>
      <c r="N251" s="182" t="str">
        <f t="shared" ref="N251:N256" si="45">IF(D251="","","None")</f>
        <v>None</v>
      </c>
      <c r="O251" s="182"/>
      <c r="P251" s="184"/>
      <c r="Q251" s="45"/>
      <c r="R251" s="184"/>
      <c r="S251" s="7"/>
      <c r="T251" s="8"/>
      <c r="U251" s="8"/>
      <c r="V251" s="7" t="str">
        <f t="shared" si="42"/>
        <v/>
      </c>
      <c r="W251" s="89"/>
    </row>
    <row r="252" spans="1:23" s="16" customFormat="1" ht="51.45" x14ac:dyDescent="0.4">
      <c r="A252" s="89"/>
      <c r="B252" s="12">
        <v>20.647999999999996</v>
      </c>
      <c r="C252" s="10" t="str">
        <f>PFD!$G$34</f>
        <v>Common Tool Failure Modes</v>
      </c>
      <c r="D252" s="44" t="s">
        <v>735</v>
      </c>
      <c r="E252" s="44" t="s">
        <v>736</v>
      </c>
      <c r="F252" s="18">
        <v>7</v>
      </c>
      <c r="G252" s="19"/>
      <c r="H252" s="5" t="s">
        <v>737</v>
      </c>
      <c r="I252" s="18">
        <v>1</v>
      </c>
      <c r="J252" s="18" t="s">
        <v>74</v>
      </c>
      <c r="K252" s="5" t="s">
        <v>738</v>
      </c>
      <c r="L252" s="18">
        <v>8</v>
      </c>
      <c r="M252" s="7">
        <f t="shared" si="41"/>
        <v>56</v>
      </c>
      <c r="N252" s="182" t="str">
        <f t="shared" si="45"/>
        <v>None</v>
      </c>
      <c r="O252" s="182" t="s">
        <v>50</v>
      </c>
      <c r="P252" s="184" t="s">
        <v>50</v>
      </c>
      <c r="Q252" s="45"/>
      <c r="R252" s="184"/>
      <c r="S252" s="7"/>
      <c r="T252" s="8"/>
      <c r="U252" s="8"/>
      <c r="V252" s="7" t="str">
        <f t="shared" si="42"/>
        <v/>
      </c>
      <c r="W252" s="89"/>
    </row>
    <row r="253" spans="1:23" s="16" customFormat="1" ht="51.45" x14ac:dyDescent="0.4">
      <c r="A253" s="89"/>
      <c r="B253" s="12">
        <v>20.649999999999995</v>
      </c>
      <c r="C253" s="10" t="str">
        <f>PFD!$G$34</f>
        <v>Common Tool Failure Modes</v>
      </c>
      <c r="D253" s="44" t="s">
        <v>735</v>
      </c>
      <c r="E253" s="44" t="s">
        <v>736</v>
      </c>
      <c r="F253" s="18">
        <v>7</v>
      </c>
      <c r="G253" s="19"/>
      <c r="H253" s="5" t="s">
        <v>739</v>
      </c>
      <c r="I253" s="18">
        <v>1</v>
      </c>
      <c r="J253" s="18" t="s">
        <v>74</v>
      </c>
      <c r="K253" s="5" t="s">
        <v>740</v>
      </c>
      <c r="L253" s="18">
        <v>8</v>
      </c>
      <c r="M253" s="7">
        <f t="shared" si="41"/>
        <v>56</v>
      </c>
      <c r="N253" s="182" t="str">
        <f t="shared" si="45"/>
        <v>None</v>
      </c>
      <c r="O253" s="182" t="s">
        <v>50</v>
      </c>
      <c r="P253" s="184" t="s">
        <v>50</v>
      </c>
      <c r="Q253" s="45"/>
      <c r="R253" s="184"/>
      <c r="S253" s="7"/>
      <c r="T253" s="8"/>
      <c r="U253" s="8"/>
      <c r="V253" s="7" t="str">
        <f t="shared" si="42"/>
        <v/>
      </c>
      <c r="W253" s="89"/>
    </row>
    <row r="254" spans="1:23" s="16" customFormat="1" ht="61.75" x14ac:dyDescent="0.4">
      <c r="A254" s="89"/>
      <c r="B254" s="12">
        <v>20.651999999999994</v>
      </c>
      <c r="C254" s="10" t="str">
        <f>PFD!$G$34</f>
        <v>Common Tool Failure Modes</v>
      </c>
      <c r="D254" s="44" t="s">
        <v>741</v>
      </c>
      <c r="E254" s="44" t="s">
        <v>736</v>
      </c>
      <c r="F254" s="18">
        <v>7</v>
      </c>
      <c r="G254" s="19"/>
      <c r="H254" s="5" t="s">
        <v>742</v>
      </c>
      <c r="I254" s="18">
        <v>1</v>
      </c>
      <c r="J254" s="18" t="s">
        <v>74</v>
      </c>
      <c r="K254" s="5" t="s">
        <v>743</v>
      </c>
      <c r="L254" s="18">
        <v>7</v>
      </c>
      <c r="M254" s="7">
        <f t="shared" si="41"/>
        <v>49</v>
      </c>
      <c r="N254" s="182" t="str">
        <f t="shared" si="45"/>
        <v>None</v>
      </c>
      <c r="O254" s="182" t="s">
        <v>50</v>
      </c>
      <c r="P254" s="184" t="s">
        <v>50</v>
      </c>
      <c r="Q254" s="45"/>
      <c r="R254" s="184"/>
      <c r="S254" s="7"/>
      <c r="T254" s="8"/>
      <c r="U254" s="8"/>
      <c r="V254" s="7" t="str">
        <f t="shared" si="42"/>
        <v/>
      </c>
      <c r="W254" s="89"/>
    </row>
    <row r="255" spans="1:23" s="16" customFormat="1" ht="61.75" x14ac:dyDescent="0.4">
      <c r="A255" s="89"/>
      <c r="B255" s="12">
        <v>20.653999999999993</v>
      </c>
      <c r="C255" s="10" t="str">
        <f>PFD!$G$34</f>
        <v>Common Tool Failure Modes</v>
      </c>
      <c r="D255" s="44" t="s">
        <v>744</v>
      </c>
      <c r="E255" s="44" t="s">
        <v>745</v>
      </c>
      <c r="F255" s="18">
        <v>7</v>
      </c>
      <c r="G255" s="19"/>
      <c r="H255" s="5" t="s">
        <v>746</v>
      </c>
      <c r="I255" s="18">
        <v>1</v>
      </c>
      <c r="J255" s="18" t="s">
        <v>74</v>
      </c>
      <c r="K255" s="5" t="s">
        <v>655</v>
      </c>
      <c r="L255" s="18">
        <v>8</v>
      </c>
      <c r="M255" s="7">
        <f t="shared" si="41"/>
        <v>56</v>
      </c>
      <c r="N255" s="182" t="str">
        <f t="shared" si="45"/>
        <v>None</v>
      </c>
      <c r="O255" s="182"/>
      <c r="P255" s="184"/>
      <c r="Q255" s="45"/>
      <c r="R255" s="184"/>
      <c r="S255" s="7"/>
      <c r="T255" s="8"/>
      <c r="U255" s="8"/>
      <c r="V255" s="7" t="str">
        <f t="shared" si="42"/>
        <v/>
      </c>
      <c r="W255" s="89"/>
    </row>
    <row r="256" spans="1:23" s="16" customFormat="1" ht="61.75" x14ac:dyDescent="0.4">
      <c r="A256" s="89"/>
      <c r="B256" s="12">
        <v>20.655999999999992</v>
      </c>
      <c r="C256" s="10" t="str">
        <f>PFD!$G$34</f>
        <v>Common Tool Failure Modes</v>
      </c>
      <c r="D256" s="44" t="s">
        <v>747</v>
      </c>
      <c r="E256" s="44" t="s">
        <v>745</v>
      </c>
      <c r="F256" s="18">
        <v>7</v>
      </c>
      <c r="G256" s="19"/>
      <c r="H256" s="5" t="s">
        <v>748</v>
      </c>
      <c r="I256" s="18">
        <v>1</v>
      </c>
      <c r="J256" s="18" t="s">
        <v>48</v>
      </c>
      <c r="K256" s="5" t="s">
        <v>749</v>
      </c>
      <c r="L256" s="18">
        <v>4</v>
      </c>
      <c r="M256" s="7">
        <f t="shared" si="41"/>
        <v>28</v>
      </c>
      <c r="N256" s="182" t="str">
        <f t="shared" si="45"/>
        <v>None</v>
      </c>
      <c r="O256" s="182"/>
      <c r="P256" s="184"/>
      <c r="Q256" s="45"/>
      <c r="R256" s="184"/>
      <c r="S256" s="7"/>
      <c r="T256" s="8"/>
      <c r="U256" s="8"/>
      <c r="V256" s="7" t="str">
        <f t="shared" si="42"/>
        <v/>
      </c>
      <c r="W256" s="89"/>
    </row>
    <row r="257" spans="1:23" s="16" customFormat="1" ht="61.75" x14ac:dyDescent="0.4">
      <c r="A257" s="89"/>
      <c r="B257" s="12">
        <v>20.657999999999991</v>
      </c>
      <c r="C257" s="10" t="str">
        <f>PFD!$G$34</f>
        <v>Common Tool Failure Modes</v>
      </c>
      <c r="D257" s="44" t="s">
        <v>750</v>
      </c>
      <c r="E257" s="44" t="s">
        <v>745</v>
      </c>
      <c r="F257" s="18">
        <v>7</v>
      </c>
      <c r="G257" s="19"/>
      <c r="H257" s="5" t="s">
        <v>746</v>
      </c>
      <c r="I257" s="18">
        <v>2</v>
      </c>
      <c r="J257" s="18" t="s">
        <v>74</v>
      </c>
      <c r="K257" s="5" t="s">
        <v>751</v>
      </c>
      <c r="L257" s="18">
        <v>8</v>
      </c>
      <c r="M257" s="7">
        <f t="shared" si="41"/>
        <v>112</v>
      </c>
      <c r="N257" s="182" t="s">
        <v>454</v>
      </c>
      <c r="O257" s="45" t="s">
        <v>455</v>
      </c>
      <c r="P257" s="184"/>
      <c r="Q257" s="45" t="s">
        <v>273</v>
      </c>
      <c r="R257" s="184"/>
      <c r="S257" s="7"/>
      <c r="T257" s="8"/>
      <c r="U257" s="8"/>
      <c r="V257" s="7" t="str">
        <f t="shared" si="42"/>
        <v/>
      </c>
      <c r="W257" s="89"/>
    </row>
    <row r="258" spans="1:23" s="16" customFormat="1" ht="61.75" x14ac:dyDescent="0.4">
      <c r="A258" s="89"/>
      <c r="B258" s="12">
        <v>20.659999999999989</v>
      </c>
      <c r="C258" s="10" t="str">
        <f>PFD!$G$34</f>
        <v>Common Tool Failure Modes</v>
      </c>
      <c r="D258" s="44" t="s">
        <v>744</v>
      </c>
      <c r="E258" s="44" t="s">
        <v>745</v>
      </c>
      <c r="F258" s="18">
        <v>7</v>
      </c>
      <c r="G258" s="19"/>
      <c r="H258" s="5" t="s">
        <v>668</v>
      </c>
      <c r="I258" s="18">
        <v>1</v>
      </c>
      <c r="J258" s="18" t="s">
        <v>74</v>
      </c>
      <c r="K258" s="5" t="s">
        <v>752</v>
      </c>
      <c r="L258" s="18">
        <v>8</v>
      </c>
      <c r="M258" s="7">
        <f t="shared" si="41"/>
        <v>56</v>
      </c>
      <c r="N258" s="182" t="str">
        <f t="shared" ref="N258:N270" si="46">IF(D258="","","None")</f>
        <v>None</v>
      </c>
      <c r="O258" s="182"/>
      <c r="P258" s="184"/>
      <c r="Q258" s="45"/>
      <c r="R258" s="184"/>
      <c r="S258" s="7"/>
      <c r="T258" s="8"/>
      <c r="U258" s="8"/>
      <c r="V258" s="7" t="str">
        <f t="shared" si="42"/>
        <v/>
      </c>
      <c r="W258" s="89"/>
    </row>
    <row r="259" spans="1:23" s="16" customFormat="1" ht="61.75" x14ac:dyDescent="0.4">
      <c r="A259" s="89"/>
      <c r="B259" s="12">
        <v>20.661999999999988</v>
      </c>
      <c r="C259" s="10" t="str">
        <f>PFD!$G$34</f>
        <v>Common Tool Failure Modes</v>
      </c>
      <c r="D259" s="44" t="s">
        <v>753</v>
      </c>
      <c r="E259" s="44" t="s">
        <v>745</v>
      </c>
      <c r="F259" s="18">
        <v>7</v>
      </c>
      <c r="G259" s="19"/>
      <c r="H259" s="5" t="s">
        <v>746</v>
      </c>
      <c r="I259" s="18">
        <v>1</v>
      </c>
      <c r="J259" s="18" t="s">
        <v>74</v>
      </c>
      <c r="K259" s="5" t="s">
        <v>655</v>
      </c>
      <c r="L259" s="18">
        <v>8</v>
      </c>
      <c r="M259" s="7">
        <f t="shared" si="41"/>
        <v>56</v>
      </c>
      <c r="N259" s="182" t="str">
        <f t="shared" si="46"/>
        <v>None</v>
      </c>
      <c r="O259" s="182"/>
      <c r="P259" s="184"/>
      <c r="Q259" s="45"/>
      <c r="R259" s="184"/>
      <c r="S259" s="7"/>
      <c r="T259" s="8"/>
      <c r="U259" s="8"/>
      <c r="V259" s="7" t="str">
        <f t="shared" si="42"/>
        <v/>
      </c>
      <c r="W259" s="89"/>
    </row>
    <row r="260" spans="1:23" s="16" customFormat="1" ht="61.75" x14ac:dyDescent="0.4">
      <c r="A260" s="89"/>
      <c r="B260" s="12">
        <v>20.663999999999987</v>
      </c>
      <c r="C260" s="10" t="str">
        <f>PFD!$G$34</f>
        <v>Common Tool Failure Modes</v>
      </c>
      <c r="D260" s="44" t="s">
        <v>753</v>
      </c>
      <c r="E260" s="44" t="s">
        <v>745</v>
      </c>
      <c r="F260" s="18">
        <v>7</v>
      </c>
      <c r="G260" s="19"/>
      <c r="H260" s="5" t="s">
        <v>668</v>
      </c>
      <c r="I260" s="18">
        <v>1</v>
      </c>
      <c r="J260" s="18" t="s">
        <v>74</v>
      </c>
      <c r="K260" s="5" t="s">
        <v>752</v>
      </c>
      <c r="L260" s="18">
        <v>8</v>
      </c>
      <c r="M260" s="7">
        <f t="shared" si="41"/>
        <v>56</v>
      </c>
      <c r="N260" s="182" t="str">
        <f t="shared" si="46"/>
        <v>None</v>
      </c>
      <c r="O260" s="182"/>
      <c r="P260" s="184"/>
      <c r="Q260" s="45"/>
      <c r="R260" s="184"/>
      <c r="S260" s="7"/>
      <c r="T260" s="8"/>
      <c r="U260" s="8"/>
      <c r="V260" s="7" t="str">
        <f t="shared" si="42"/>
        <v/>
      </c>
      <c r="W260" s="89"/>
    </row>
    <row r="261" spans="1:23" s="16" customFormat="1" ht="51.45" x14ac:dyDescent="0.4">
      <c r="A261" s="89"/>
      <c r="B261" s="12">
        <v>20.665999999999986</v>
      </c>
      <c r="C261" s="10" t="str">
        <f>PFD!$G$34</f>
        <v>Common Tool Failure Modes</v>
      </c>
      <c r="D261" s="44" t="s">
        <v>754</v>
      </c>
      <c r="E261" s="44" t="s">
        <v>755</v>
      </c>
      <c r="F261" s="18">
        <v>8</v>
      </c>
      <c r="G261" s="19"/>
      <c r="H261" s="5" t="s">
        <v>756</v>
      </c>
      <c r="I261" s="18">
        <v>1</v>
      </c>
      <c r="J261" s="18" t="s">
        <v>48</v>
      </c>
      <c r="K261" s="5" t="s">
        <v>757</v>
      </c>
      <c r="L261" s="18">
        <v>8</v>
      </c>
      <c r="M261" s="7">
        <f t="shared" si="41"/>
        <v>64</v>
      </c>
      <c r="N261" s="182" t="str">
        <f t="shared" si="46"/>
        <v>None</v>
      </c>
      <c r="O261" s="182" t="s">
        <v>50</v>
      </c>
      <c r="P261" s="184" t="s">
        <v>50</v>
      </c>
      <c r="Q261" s="45"/>
      <c r="R261" s="184"/>
      <c r="S261" s="7"/>
      <c r="T261" s="8"/>
      <c r="U261" s="8"/>
      <c r="V261" s="7" t="str">
        <f t="shared" si="42"/>
        <v/>
      </c>
      <c r="W261" s="89"/>
    </row>
    <row r="262" spans="1:23" s="16" customFormat="1" ht="61.75" x14ac:dyDescent="0.4">
      <c r="A262" s="89"/>
      <c r="B262" s="12">
        <v>20.667999999999985</v>
      </c>
      <c r="C262" s="10" t="str">
        <f>PFD!$G$34</f>
        <v>Common Tool Failure Modes</v>
      </c>
      <c r="D262" s="44" t="s">
        <v>758</v>
      </c>
      <c r="E262" s="44" t="s">
        <v>759</v>
      </c>
      <c r="F262" s="18">
        <v>8</v>
      </c>
      <c r="G262" s="19"/>
      <c r="H262" s="5" t="s">
        <v>760</v>
      </c>
      <c r="I262" s="18">
        <v>1</v>
      </c>
      <c r="J262" s="18" t="s">
        <v>74</v>
      </c>
      <c r="K262" s="5" t="s">
        <v>655</v>
      </c>
      <c r="L262" s="18">
        <v>8</v>
      </c>
      <c r="M262" s="7">
        <f t="shared" si="41"/>
        <v>64</v>
      </c>
      <c r="N262" s="182" t="str">
        <f t="shared" si="46"/>
        <v>None</v>
      </c>
      <c r="O262" s="182" t="s">
        <v>50</v>
      </c>
      <c r="P262" s="184" t="s">
        <v>50</v>
      </c>
      <c r="Q262" s="45"/>
      <c r="R262" s="184"/>
      <c r="S262" s="7"/>
      <c r="T262" s="8"/>
      <c r="U262" s="8"/>
      <c r="V262" s="7" t="str">
        <f t="shared" si="42"/>
        <v/>
      </c>
      <c r="W262" s="89"/>
    </row>
    <row r="263" spans="1:23" s="16" customFormat="1" ht="61.75" x14ac:dyDescent="0.4">
      <c r="A263" s="89"/>
      <c r="B263" s="12">
        <v>20.669999999999984</v>
      </c>
      <c r="C263" s="10" t="str">
        <f>PFD!$G$34</f>
        <v>Common Tool Failure Modes</v>
      </c>
      <c r="D263" s="44" t="s">
        <v>758</v>
      </c>
      <c r="E263" s="44" t="s">
        <v>759</v>
      </c>
      <c r="F263" s="18">
        <v>8</v>
      </c>
      <c r="G263" s="19"/>
      <c r="H263" s="5" t="s">
        <v>761</v>
      </c>
      <c r="I263" s="18">
        <v>1</v>
      </c>
      <c r="J263" s="18" t="s">
        <v>74</v>
      </c>
      <c r="K263" s="5" t="s">
        <v>762</v>
      </c>
      <c r="L263" s="18">
        <v>8</v>
      </c>
      <c r="M263" s="7">
        <f t="shared" si="41"/>
        <v>64</v>
      </c>
      <c r="N263" s="182" t="str">
        <f t="shared" si="46"/>
        <v>None</v>
      </c>
      <c r="O263" s="182"/>
      <c r="P263" s="184"/>
      <c r="Q263" s="45"/>
      <c r="R263" s="184"/>
      <c r="S263" s="7"/>
      <c r="T263" s="8"/>
      <c r="U263" s="8"/>
      <c r="V263" s="7" t="str">
        <f t="shared" si="42"/>
        <v/>
      </c>
      <c r="W263" s="89"/>
    </row>
    <row r="264" spans="1:23" s="16" customFormat="1" ht="51.45" x14ac:dyDescent="0.4">
      <c r="A264" s="89"/>
      <c r="B264" s="12">
        <v>20.671999999999983</v>
      </c>
      <c r="C264" s="10" t="str">
        <f>PFD!$G$34</f>
        <v>Common Tool Failure Modes</v>
      </c>
      <c r="D264" s="44" t="s">
        <v>763</v>
      </c>
      <c r="E264" s="44" t="s">
        <v>764</v>
      </c>
      <c r="F264" s="18">
        <v>8</v>
      </c>
      <c r="G264" s="19"/>
      <c r="H264" s="5" t="s">
        <v>760</v>
      </c>
      <c r="I264" s="18">
        <v>2</v>
      </c>
      <c r="J264" s="18" t="s">
        <v>74</v>
      </c>
      <c r="K264" s="5" t="s">
        <v>655</v>
      </c>
      <c r="L264" s="18">
        <v>8</v>
      </c>
      <c r="M264" s="7">
        <f t="shared" si="41"/>
        <v>128</v>
      </c>
      <c r="N264" s="182" t="s">
        <v>765</v>
      </c>
      <c r="O264" s="182" t="s">
        <v>81</v>
      </c>
      <c r="P264" s="184">
        <v>43419</v>
      </c>
      <c r="Q264" s="45" t="s">
        <v>82</v>
      </c>
      <c r="R264" s="184">
        <v>43419</v>
      </c>
      <c r="S264" s="7" t="s">
        <v>83</v>
      </c>
      <c r="T264" s="8" t="s">
        <v>12</v>
      </c>
      <c r="U264" s="8" t="s">
        <v>83</v>
      </c>
      <c r="V264" s="7">
        <f t="shared" si="42"/>
        <v>64</v>
      </c>
      <c r="W264" s="89"/>
    </row>
    <row r="265" spans="1:23" s="16" customFormat="1" ht="51.45" x14ac:dyDescent="0.4">
      <c r="A265" s="89"/>
      <c r="B265" s="12">
        <v>20.673999999999982</v>
      </c>
      <c r="C265" s="10" t="str">
        <f>PFD!$G$34</f>
        <v>Common Tool Failure Modes</v>
      </c>
      <c r="D265" s="44" t="s">
        <v>766</v>
      </c>
      <c r="E265" s="44" t="s">
        <v>764</v>
      </c>
      <c r="F265" s="18">
        <v>8</v>
      </c>
      <c r="G265" s="19"/>
      <c r="H265" s="5" t="s">
        <v>761</v>
      </c>
      <c r="I265" s="18">
        <v>1</v>
      </c>
      <c r="J265" s="18" t="s">
        <v>74</v>
      </c>
      <c r="K265" s="5" t="s">
        <v>767</v>
      </c>
      <c r="L265" s="18">
        <v>8</v>
      </c>
      <c r="M265" s="7">
        <f t="shared" si="41"/>
        <v>64</v>
      </c>
      <c r="N265" s="182" t="str">
        <f t="shared" si="46"/>
        <v>None</v>
      </c>
      <c r="O265" s="182" t="s">
        <v>50</v>
      </c>
      <c r="P265" s="184" t="s">
        <v>50</v>
      </c>
      <c r="Q265" s="45"/>
      <c r="R265" s="184"/>
      <c r="S265" s="7"/>
      <c r="T265" s="8"/>
      <c r="U265" s="8"/>
      <c r="V265" s="7" t="str">
        <f t="shared" si="42"/>
        <v/>
      </c>
      <c r="W265" s="89"/>
    </row>
    <row r="266" spans="1:23" s="16" customFormat="1" ht="61.75" x14ac:dyDescent="0.4">
      <c r="A266" s="89"/>
      <c r="B266" s="12">
        <v>20.675999999999981</v>
      </c>
      <c r="C266" s="10" t="str">
        <f>PFD!$G$34</f>
        <v>Common Tool Failure Modes</v>
      </c>
      <c r="D266" s="44" t="s">
        <v>768</v>
      </c>
      <c r="E266" s="44" t="s">
        <v>769</v>
      </c>
      <c r="F266" s="18">
        <v>8</v>
      </c>
      <c r="G266" s="19"/>
      <c r="H266" s="5" t="s">
        <v>770</v>
      </c>
      <c r="I266" s="18">
        <v>1</v>
      </c>
      <c r="J266" s="18" t="s">
        <v>74</v>
      </c>
      <c r="K266" s="5" t="s">
        <v>771</v>
      </c>
      <c r="L266" s="18">
        <v>8</v>
      </c>
      <c r="M266" s="7">
        <f t="shared" si="41"/>
        <v>64</v>
      </c>
      <c r="N266" s="182" t="str">
        <f t="shared" si="46"/>
        <v>None</v>
      </c>
      <c r="O266" s="182" t="s">
        <v>50</v>
      </c>
      <c r="P266" s="184" t="s">
        <v>50</v>
      </c>
      <c r="Q266" s="45"/>
      <c r="R266" s="184"/>
      <c r="S266" s="7"/>
      <c r="T266" s="8"/>
      <c r="U266" s="8"/>
      <c r="V266" s="7" t="str">
        <f t="shared" si="42"/>
        <v/>
      </c>
      <c r="W266" s="89"/>
    </row>
    <row r="267" spans="1:23" s="20" customFormat="1" ht="41.15" x14ac:dyDescent="0.4">
      <c r="A267" s="89"/>
      <c r="B267" s="12">
        <v>20.67799999999998</v>
      </c>
      <c r="C267" s="10" t="str">
        <f>PFD!$G$34</f>
        <v>Common Tool Failure Modes</v>
      </c>
      <c r="D267" s="44" t="s">
        <v>772</v>
      </c>
      <c r="E267" s="44" t="s">
        <v>773</v>
      </c>
      <c r="F267" s="18">
        <v>8</v>
      </c>
      <c r="G267" s="19"/>
      <c r="H267" s="5" t="s">
        <v>774</v>
      </c>
      <c r="I267" s="18">
        <v>1</v>
      </c>
      <c r="J267" s="18" t="s">
        <v>74</v>
      </c>
      <c r="K267" s="5" t="s">
        <v>655</v>
      </c>
      <c r="L267" s="18">
        <v>8</v>
      </c>
      <c r="M267" s="7">
        <f t="shared" si="41"/>
        <v>64</v>
      </c>
      <c r="N267" s="182" t="str">
        <f t="shared" si="46"/>
        <v>None</v>
      </c>
      <c r="O267" s="182"/>
      <c r="P267" s="184"/>
      <c r="Q267" s="45"/>
      <c r="R267" s="184"/>
      <c r="S267" s="7"/>
      <c r="T267" s="8"/>
      <c r="U267" s="8"/>
      <c r="V267" s="7" t="str">
        <f t="shared" si="42"/>
        <v/>
      </c>
      <c r="W267" s="89"/>
    </row>
    <row r="268" spans="1:23" s="20" customFormat="1" ht="72" x14ac:dyDescent="0.4">
      <c r="A268" s="89"/>
      <c r="B268" s="12">
        <v>20.679999999999978</v>
      </c>
      <c r="C268" s="10" t="str">
        <f>PFD!$G$34</f>
        <v>Common Tool Failure Modes</v>
      </c>
      <c r="D268" s="44" t="s">
        <v>775</v>
      </c>
      <c r="E268" s="44" t="s">
        <v>776</v>
      </c>
      <c r="F268" s="18">
        <v>5</v>
      </c>
      <c r="G268" s="19"/>
      <c r="H268" s="5" t="s">
        <v>777</v>
      </c>
      <c r="I268" s="18">
        <v>1</v>
      </c>
      <c r="J268" s="18" t="s">
        <v>48</v>
      </c>
      <c r="K268" s="5" t="s">
        <v>778</v>
      </c>
      <c r="L268" s="18">
        <v>8</v>
      </c>
      <c r="M268" s="7">
        <f t="shared" si="41"/>
        <v>40</v>
      </c>
      <c r="N268" s="182" t="str">
        <f t="shared" si="46"/>
        <v>None</v>
      </c>
      <c r="O268" s="182"/>
      <c r="P268" s="184"/>
      <c r="Q268" s="45"/>
      <c r="R268" s="184"/>
      <c r="S268" s="7"/>
      <c r="T268" s="8"/>
      <c r="U268" s="8"/>
      <c r="V268" s="7" t="str">
        <f t="shared" si="42"/>
        <v/>
      </c>
      <c r="W268" s="89"/>
    </row>
    <row r="269" spans="1:23" s="20" customFormat="1" ht="51.45" x14ac:dyDescent="0.4">
      <c r="A269" s="89"/>
      <c r="B269" s="12">
        <v>20.681999999999977</v>
      </c>
      <c r="C269" s="10" t="str">
        <f>PFD!$G$34</f>
        <v>Common Tool Failure Modes</v>
      </c>
      <c r="D269" s="44" t="s">
        <v>779</v>
      </c>
      <c r="E269" s="44" t="s">
        <v>780</v>
      </c>
      <c r="F269" s="18">
        <v>8</v>
      </c>
      <c r="G269" s="19"/>
      <c r="H269" s="5" t="s">
        <v>781</v>
      </c>
      <c r="I269" s="18">
        <v>1</v>
      </c>
      <c r="J269" s="18" t="s">
        <v>74</v>
      </c>
      <c r="K269" s="5" t="s">
        <v>655</v>
      </c>
      <c r="L269" s="18">
        <v>8</v>
      </c>
      <c r="M269" s="7">
        <f t="shared" si="41"/>
        <v>64</v>
      </c>
      <c r="N269" s="182" t="str">
        <f t="shared" si="46"/>
        <v>None</v>
      </c>
      <c r="O269" s="182"/>
      <c r="P269" s="184"/>
      <c r="Q269" s="45"/>
      <c r="R269" s="184"/>
      <c r="S269" s="7"/>
      <c r="T269" s="8"/>
      <c r="U269" s="8"/>
      <c r="V269" s="7" t="str">
        <f t="shared" si="42"/>
        <v/>
      </c>
      <c r="W269" s="89"/>
    </row>
    <row r="270" spans="1:23" s="20" customFormat="1" ht="61.75" x14ac:dyDescent="0.4">
      <c r="A270" s="89"/>
      <c r="B270" s="12">
        <v>20.683999999999976</v>
      </c>
      <c r="C270" s="10" t="str">
        <f>PFD!$G$34</f>
        <v>Common Tool Failure Modes</v>
      </c>
      <c r="D270" s="44" t="s">
        <v>782</v>
      </c>
      <c r="E270" s="44" t="s">
        <v>783</v>
      </c>
      <c r="F270" s="18">
        <v>8</v>
      </c>
      <c r="G270" s="19"/>
      <c r="H270" s="44" t="s">
        <v>784</v>
      </c>
      <c r="I270" s="18">
        <v>1</v>
      </c>
      <c r="J270" s="18" t="s">
        <v>74</v>
      </c>
      <c r="K270" s="5" t="s">
        <v>785</v>
      </c>
      <c r="L270" s="18">
        <v>7</v>
      </c>
      <c r="M270" s="7">
        <f t="shared" si="41"/>
        <v>56</v>
      </c>
      <c r="N270" s="182" t="str">
        <f t="shared" si="46"/>
        <v>None</v>
      </c>
      <c r="O270" s="182" t="s">
        <v>50</v>
      </c>
      <c r="P270" s="184" t="s">
        <v>50</v>
      </c>
      <c r="Q270" s="45"/>
      <c r="R270" s="184"/>
      <c r="S270" s="7"/>
      <c r="T270" s="8"/>
      <c r="U270" s="8"/>
      <c r="V270" s="7" t="str">
        <f t="shared" si="42"/>
        <v/>
      </c>
      <c r="W270" s="89"/>
    </row>
    <row r="271" spans="1:23" s="20" customFormat="1" ht="61.75" x14ac:dyDescent="0.4">
      <c r="A271" s="89"/>
      <c r="B271" s="12">
        <v>20.685999999999975</v>
      </c>
      <c r="C271" s="10" t="str">
        <f>PFD!$G$34</f>
        <v>Common Tool Failure Modes</v>
      </c>
      <c r="D271" s="44" t="s">
        <v>786</v>
      </c>
      <c r="E271" s="44" t="s">
        <v>787</v>
      </c>
      <c r="F271" s="18">
        <v>8</v>
      </c>
      <c r="G271" s="19"/>
      <c r="H271" s="5" t="s">
        <v>788</v>
      </c>
      <c r="I271" s="18">
        <v>1</v>
      </c>
      <c r="J271" s="18" t="s">
        <v>74</v>
      </c>
      <c r="K271" s="5" t="s">
        <v>789</v>
      </c>
      <c r="L271" s="18">
        <v>8</v>
      </c>
      <c r="M271" s="7">
        <f t="shared" si="41"/>
        <v>64</v>
      </c>
      <c r="N271" s="182" t="s">
        <v>790</v>
      </c>
      <c r="O271" s="182" t="s">
        <v>791</v>
      </c>
      <c r="P271" s="184"/>
      <c r="Q271" s="182" t="s">
        <v>273</v>
      </c>
      <c r="R271" s="184"/>
      <c r="S271" s="7"/>
      <c r="T271" s="8"/>
      <c r="U271" s="8"/>
      <c r="V271" s="7" t="str">
        <f t="shared" si="42"/>
        <v/>
      </c>
      <c r="W271" s="89"/>
    </row>
    <row r="272" spans="1:23" s="20" customFormat="1" ht="61.75" x14ac:dyDescent="0.4">
      <c r="A272" s="89"/>
      <c r="B272" s="12">
        <v>20.687999999999974</v>
      </c>
      <c r="C272" s="10" t="str">
        <f>PFD!$G$34</f>
        <v>Common Tool Failure Modes</v>
      </c>
      <c r="D272" s="44" t="s">
        <v>786</v>
      </c>
      <c r="E272" s="44" t="s">
        <v>787</v>
      </c>
      <c r="F272" s="18">
        <v>8</v>
      </c>
      <c r="G272" s="19"/>
      <c r="H272" s="44" t="s">
        <v>792</v>
      </c>
      <c r="I272" s="18">
        <v>1</v>
      </c>
      <c r="J272" s="18" t="s">
        <v>74</v>
      </c>
      <c r="K272" s="5" t="s">
        <v>793</v>
      </c>
      <c r="L272" s="18">
        <v>8</v>
      </c>
      <c r="M272" s="7">
        <f t="shared" si="41"/>
        <v>64</v>
      </c>
      <c r="N272" s="182" t="s">
        <v>790</v>
      </c>
      <c r="O272" s="182" t="s">
        <v>791</v>
      </c>
      <c r="P272" s="184"/>
      <c r="Q272" s="182" t="s">
        <v>273</v>
      </c>
      <c r="R272" s="184"/>
      <c r="S272" s="7"/>
      <c r="T272" s="8"/>
      <c r="U272" s="8"/>
      <c r="V272" s="7" t="str">
        <f t="shared" si="42"/>
        <v/>
      </c>
      <c r="W272" s="89"/>
    </row>
    <row r="273" spans="1:23" s="20" customFormat="1" ht="51.45" x14ac:dyDescent="0.4">
      <c r="A273" s="89"/>
      <c r="B273" s="12">
        <v>20.689999999999973</v>
      </c>
      <c r="C273" s="10" t="str">
        <f>PFD!$G$34</f>
        <v>Common Tool Failure Modes</v>
      </c>
      <c r="D273" s="44" t="s">
        <v>794</v>
      </c>
      <c r="E273" s="44" t="s">
        <v>787</v>
      </c>
      <c r="F273" s="18">
        <v>8</v>
      </c>
      <c r="G273" s="19"/>
      <c r="H273" s="44" t="s">
        <v>795</v>
      </c>
      <c r="I273" s="18">
        <v>1</v>
      </c>
      <c r="J273" s="18" t="s">
        <v>74</v>
      </c>
      <c r="K273" s="5" t="s">
        <v>655</v>
      </c>
      <c r="L273" s="18">
        <v>8</v>
      </c>
      <c r="M273" s="7">
        <f t="shared" si="41"/>
        <v>64</v>
      </c>
      <c r="N273" s="182" t="str">
        <f>IF(D273="","","None")</f>
        <v>None</v>
      </c>
      <c r="O273" s="182"/>
      <c r="P273" s="184"/>
      <c r="Q273" s="45"/>
      <c r="R273" s="184"/>
      <c r="S273" s="7"/>
      <c r="T273" s="8"/>
      <c r="U273" s="8"/>
      <c r="V273" s="7" t="str">
        <f t="shared" si="42"/>
        <v/>
      </c>
      <c r="W273" s="89"/>
    </row>
    <row r="274" spans="1:23" s="16" customFormat="1" ht="61.75" x14ac:dyDescent="0.4">
      <c r="A274" s="89"/>
      <c r="B274" s="103">
        <v>20.701000000000001</v>
      </c>
      <c r="C274" s="10" t="str">
        <f>PFD!$G$35</f>
        <v xml:space="preserve">Part - Specific Failure Modes </v>
      </c>
      <c r="D274" s="44" t="s">
        <v>796</v>
      </c>
      <c r="E274" s="44" t="s">
        <v>152</v>
      </c>
      <c r="F274" s="18">
        <v>7</v>
      </c>
      <c r="G274" s="19"/>
      <c r="H274" s="5" t="s">
        <v>797</v>
      </c>
      <c r="I274" s="18">
        <v>3</v>
      </c>
      <c r="J274" s="18" t="s">
        <v>48</v>
      </c>
      <c r="K274" s="5" t="s">
        <v>562</v>
      </c>
      <c r="L274" s="18">
        <v>8</v>
      </c>
      <c r="M274" s="7">
        <f t="shared" si="41"/>
        <v>168</v>
      </c>
      <c r="N274" s="45" t="s">
        <v>798</v>
      </c>
      <c r="O274" s="182" t="s">
        <v>799</v>
      </c>
      <c r="P274" s="184">
        <v>42793</v>
      </c>
      <c r="Q274" s="45" t="s">
        <v>800</v>
      </c>
      <c r="R274" s="184">
        <v>42798</v>
      </c>
      <c r="S274" s="7" t="s">
        <v>84</v>
      </c>
      <c r="T274" s="8" t="s">
        <v>12</v>
      </c>
      <c r="U274" s="8" t="s">
        <v>83</v>
      </c>
      <c r="V274" s="7">
        <f t="shared" si="42"/>
        <v>56</v>
      </c>
      <c r="W274" s="89"/>
    </row>
    <row r="275" spans="1:23" s="16" customFormat="1" ht="65.900000000000006" customHeight="1" x14ac:dyDescent="0.4">
      <c r="A275" s="89"/>
      <c r="B275" s="12">
        <v>20.704000000000001</v>
      </c>
      <c r="C275" s="10" t="str">
        <f>PFD!$G$35</f>
        <v xml:space="preserve">Part - Specific Failure Modes </v>
      </c>
      <c r="D275" s="44" t="s">
        <v>801</v>
      </c>
      <c r="E275" s="44" t="s">
        <v>152</v>
      </c>
      <c r="F275" s="18">
        <v>7</v>
      </c>
      <c r="G275" s="19"/>
      <c r="H275" s="5" t="s">
        <v>802</v>
      </c>
      <c r="I275" s="18">
        <v>3</v>
      </c>
      <c r="J275" s="18" t="s">
        <v>74</v>
      </c>
      <c r="K275" s="5" t="s">
        <v>803</v>
      </c>
      <c r="L275" s="18">
        <v>8</v>
      </c>
      <c r="M275" s="7">
        <f t="shared" si="41"/>
        <v>168</v>
      </c>
      <c r="N275" s="45" t="s">
        <v>804</v>
      </c>
      <c r="O275" s="182" t="s">
        <v>339</v>
      </c>
      <c r="P275" s="184">
        <v>42841</v>
      </c>
      <c r="Q275" s="45" t="s">
        <v>82</v>
      </c>
      <c r="R275" s="184">
        <v>42841</v>
      </c>
      <c r="S275" s="7" t="s">
        <v>84</v>
      </c>
      <c r="T275" s="8" t="s">
        <v>230</v>
      </c>
      <c r="U275" s="8" t="s">
        <v>84</v>
      </c>
      <c r="V275" s="7">
        <f t="shared" si="42"/>
        <v>98</v>
      </c>
      <c r="W275" s="89"/>
    </row>
    <row r="276" spans="1:23" s="16" customFormat="1" ht="51.45" x14ac:dyDescent="0.4">
      <c r="A276" s="89"/>
      <c r="B276" s="12">
        <v>20.707000000000001</v>
      </c>
      <c r="C276" s="10" t="str">
        <f>PFD!$G$35</f>
        <v xml:space="preserve">Part - Specific Failure Modes </v>
      </c>
      <c r="D276" s="44" t="s">
        <v>801</v>
      </c>
      <c r="E276" s="44" t="s">
        <v>805</v>
      </c>
      <c r="F276" s="18">
        <v>7</v>
      </c>
      <c r="G276" s="19"/>
      <c r="H276" s="5" t="s">
        <v>806</v>
      </c>
      <c r="I276" s="18">
        <v>3</v>
      </c>
      <c r="J276" s="18" t="s">
        <v>48</v>
      </c>
      <c r="K276" s="5" t="s">
        <v>562</v>
      </c>
      <c r="L276" s="18">
        <v>8</v>
      </c>
      <c r="M276" s="7">
        <f t="shared" si="41"/>
        <v>168</v>
      </c>
      <c r="N276" s="45" t="s">
        <v>807</v>
      </c>
      <c r="O276" s="182" t="s">
        <v>808</v>
      </c>
      <c r="P276" s="184">
        <v>42852</v>
      </c>
      <c r="Q276" s="45" t="s">
        <v>809</v>
      </c>
      <c r="R276" s="184">
        <v>42852</v>
      </c>
      <c r="S276" s="7" t="s">
        <v>84</v>
      </c>
      <c r="T276" s="8" t="s">
        <v>12</v>
      </c>
      <c r="U276" s="8" t="s">
        <v>556</v>
      </c>
      <c r="V276" s="7">
        <f t="shared" si="42"/>
        <v>28</v>
      </c>
      <c r="W276" s="89"/>
    </row>
    <row r="277" spans="1:23" s="16" customFormat="1" ht="41.15" x14ac:dyDescent="0.4">
      <c r="A277" s="89"/>
      <c r="B277" s="12">
        <v>20.71</v>
      </c>
      <c r="C277" s="10" t="str">
        <f>PFD!$G$35</f>
        <v xml:space="preserve">Part - Specific Failure Modes </v>
      </c>
      <c r="D277" s="44" t="s">
        <v>810</v>
      </c>
      <c r="E277" s="44" t="s">
        <v>811</v>
      </c>
      <c r="F277" s="18">
        <v>7</v>
      </c>
      <c r="G277" s="19"/>
      <c r="H277" s="5" t="s">
        <v>812</v>
      </c>
      <c r="I277" s="18">
        <v>2</v>
      </c>
      <c r="J277" s="18" t="s">
        <v>74</v>
      </c>
      <c r="K277" s="5" t="s">
        <v>655</v>
      </c>
      <c r="L277" s="18">
        <v>7</v>
      </c>
      <c r="M277" s="7">
        <f t="shared" si="41"/>
        <v>98</v>
      </c>
      <c r="N277" s="182" t="str">
        <f>IF(D277="","","None")</f>
        <v>None</v>
      </c>
      <c r="O277" s="182" t="s">
        <v>50</v>
      </c>
      <c r="P277" s="184" t="s">
        <v>50</v>
      </c>
      <c r="Q277" s="45"/>
      <c r="R277" s="184"/>
      <c r="S277" s="7"/>
      <c r="T277" s="8"/>
      <c r="U277" s="8"/>
      <c r="V277" s="7" t="str">
        <f t="shared" si="42"/>
        <v/>
      </c>
      <c r="W277" s="89"/>
    </row>
    <row r="278" spans="1:23" s="16" customFormat="1" ht="51.45" x14ac:dyDescent="0.4">
      <c r="A278" s="89"/>
      <c r="B278" s="12">
        <v>20.713000000000001</v>
      </c>
      <c r="C278" s="10" t="str">
        <f>PFD!$G$35</f>
        <v xml:space="preserve">Part - Specific Failure Modes </v>
      </c>
      <c r="D278" s="44" t="s">
        <v>813</v>
      </c>
      <c r="E278" s="44" t="s">
        <v>814</v>
      </c>
      <c r="F278" s="18">
        <v>7</v>
      </c>
      <c r="G278" s="19"/>
      <c r="H278" s="5" t="s">
        <v>815</v>
      </c>
      <c r="I278" s="18">
        <v>2</v>
      </c>
      <c r="J278" s="18" t="s">
        <v>74</v>
      </c>
      <c r="K278" s="5" t="s">
        <v>655</v>
      </c>
      <c r="L278" s="18">
        <v>8</v>
      </c>
      <c r="M278" s="7">
        <f t="shared" si="41"/>
        <v>112</v>
      </c>
      <c r="N278" s="44" t="s">
        <v>816</v>
      </c>
      <c r="O278" s="182" t="s">
        <v>791</v>
      </c>
      <c r="P278" s="184">
        <v>42381</v>
      </c>
      <c r="Q278" s="45" t="s">
        <v>817</v>
      </c>
      <c r="R278" s="184">
        <v>42381</v>
      </c>
      <c r="S278" s="7" t="s">
        <v>84</v>
      </c>
      <c r="T278" s="8" t="s">
        <v>230</v>
      </c>
      <c r="U278" s="8" t="s">
        <v>84</v>
      </c>
      <c r="V278" s="7">
        <f t="shared" si="42"/>
        <v>98</v>
      </c>
      <c r="W278" s="89"/>
    </row>
    <row r="279" spans="1:23" s="16" customFormat="1" ht="41.15" x14ac:dyDescent="0.4">
      <c r="A279" s="89"/>
      <c r="B279" s="12">
        <v>20.716000000000001</v>
      </c>
      <c r="C279" s="10" t="str">
        <f>PFD!$G$35</f>
        <v xml:space="preserve">Part - Specific Failure Modes </v>
      </c>
      <c r="D279" s="44" t="s">
        <v>818</v>
      </c>
      <c r="E279" s="44" t="s">
        <v>819</v>
      </c>
      <c r="F279" s="18">
        <v>7</v>
      </c>
      <c r="G279" s="19"/>
      <c r="H279" s="5" t="s">
        <v>820</v>
      </c>
      <c r="I279" s="18">
        <v>2</v>
      </c>
      <c r="J279" s="18" t="s">
        <v>48</v>
      </c>
      <c r="K279" s="5" t="s">
        <v>562</v>
      </c>
      <c r="L279" s="18">
        <v>8</v>
      </c>
      <c r="M279" s="7">
        <f t="shared" si="41"/>
        <v>112</v>
      </c>
      <c r="N279" s="45" t="s">
        <v>821</v>
      </c>
      <c r="O279" s="182" t="s">
        <v>791</v>
      </c>
      <c r="P279" s="184">
        <v>42381</v>
      </c>
      <c r="Q279" s="45" t="s">
        <v>822</v>
      </c>
      <c r="R279" s="184">
        <v>42381</v>
      </c>
      <c r="S279" s="7" t="s">
        <v>84</v>
      </c>
      <c r="T279" s="8" t="s">
        <v>230</v>
      </c>
      <c r="U279" s="8" t="s">
        <v>823</v>
      </c>
      <c r="V279" s="7">
        <f t="shared" si="42"/>
        <v>70</v>
      </c>
      <c r="W279" s="89"/>
    </row>
    <row r="280" spans="1:23" s="16" customFormat="1" ht="72" x14ac:dyDescent="0.4">
      <c r="A280" s="89"/>
      <c r="B280" s="12">
        <v>20.719000000000001</v>
      </c>
      <c r="C280" s="10" t="str">
        <f>PFD!$G$35</f>
        <v xml:space="preserve">Part - Specific Failure Modes </v>
      </c>
      <c r="D280" s="44" t="s">
        <v>824</v>
      </c>
      <c r="E280" s="44" t="s">
        <v>805</v>
      </c>
      <c r="F280" s="18">
        <v>7</v>
      </c>
      <c r="G280" s="19"/>
      <c r="H280" s="5" t="s">
        <v>825</v>
      </c>
      <c r="I280" s="18">
        <v>2</v>
      </c>
      <c r="J280" s="18" t="s">
        <v>48</v>
      </c>
      <c r="K280" s="5" t="s">
        <v>562</v>
      </c>
      <c r="L280" s="18">
        <v>8</v>
      </c>
      <c r="M280" s="7">
        <f t="shared" si="41"/>
        <v>112</v>
      </c>
      <c r="N280" s="45" t="s">
        <v>826</v>
      </c>
      <c r="O280" s="45" t="s">
        <v>827</v>
      </c>
      <c r="P280" s="184"/>
      <c r="Q280" s="45" t="s">
        <v>273</v>
      </c>
      <c r="R280" s="184"/>
      <c r="S280" s="7"/>
      <c r="T280" s="8"/>
      <c r="U280" s="8"/>
      <c r="V280" s="7" t="str">
        <f t="shared" si="42"/>
        <v/>
      </c>
      <c r="W280" s="89"/>
    </row>
    <row r="281" spans="1:23" s="16" customFormat="1" ht="72" x14ac:dyDescent="0.4">
      <c r="A281" s="89"/>
      <c r="B281" s="12">
        <v>20.722000000000001</v>
      </c>
      <c r="C281" s="10" t="str">
        <f>PFD!$G$35</f>
        <v xml:space="preserve">Part - Specific Failure Modes </v>
      </c>
      <c r="D281" s="44" t="s">
        <v>828</v>
      </c>
      <c r="E281" s="44" t="s">
        <v>829</v>
      </c>
      <c r="F281" s="18">
        <v>6</v>
      </c>
      <c r="G281" s="19"/>
      <c r="H281" s="5" t="s">
        <v>830</v>
      </c>
      <c r="I281" s="18">
        <v>2</v>
      </c>
      <c r="J281" s="18" t="s">
        <v>48</v>
      </c>
      <c r="K281" s="5" t="s">
        <v>562</v>
      </c>
      <c r="L281" s="18">
        <v>8</v>
      </c>
      <c r="M281" s="7">
        <f t="shared" si="41"/>
        <v>96</v>
      </c>
      <c r="N281" s="45" t="s">
        <v>831</v>
      </c>
      <c r="O281" s="45" t="s">
        <v>832</v>
      </c>
      <c r="P281" s="184"/>
      <c r="Q281" s="45" t="s">
        <v>273</v>
      </c>
      <c r="R281" s="184"/>
      <c r="S281" s="7"/>
      <c r="T281" s="8"/>
      <c r="U281" s="8"/>
      <c r="V281" s="7" t="str">
        <f t="shared" si="42"/>
        <v/>
      </c>
      <c r="W281" s="89"/>
    </row>
    <row r="282" spans="1:23" s="16" customFormat="1" ht="82.3" x14ac:dyDescent="0.4">
      <c r="A282" s="89"/>
      <c r="B282" s="12">
        <v>20.725000000000001</v>
      </c>
      <c r="C282" s="10" t="str">
        <f>PFD!$G$35</f>
        <v xml:space="preserve">Part - Specific Failure Modes </v>
      </c>
      <c r="D282" s="44" t="s">
        <v>833</v>
      </c>
      <c r="E282" s="44" t="s">
        <v>829</v>
      </c>
      <c r="F282" s="18">
        <v>6</v>
      </c>
      <c r="G282" s="19"/>
      <c r="H282" s="5" t="s">
        <v>830</v>
      </c>
      <c r="I282" s="18">
        <v>4</v>
      </c>
      <c r="J282" s="18" t="s">
        <v>48</v>
      </c>
      <c r="K282" s="5" t="s">
        <v>562</v>
      </c>
      <c r="L282" s="18">
        <v>8</v>
      </c>
      <c r="M282" s="7">
        <f t="shared" si="41"/>
        <v>192</v>
      </c>
      <c r="N282" s="45" t="s">
        <v>834</v>
      </c>
      <c r="O282" s="45" t="s">
        <v>799</v>
      </c>
      <c r="P282" s="184">
        <v>43160</v>
      </c>
      <c r="Q282" s="45" t="s">
        <v>835</v>
      </c>
      <c r="R282" s="184">
        <v>43160</v>
      </c>
      <c r="S282" s="7" t="s">
        <v>231</v>
      </c>
      <c r="T282" s="8" t="s">
        <v>12</v>
      </c>
      <c r="U282" s="8" t="s">
        <v>83</v>
      </c>
      <c r="V282" s="7">
        <f t="shared" si="42"/>
        <v>48</v>
      </c>
      <c r="W282" s="89"/>
    </row>
    <row r="283" spans="1:23" s="183" customFormat="1" ht="82.3" x14ac:dyDescent="0.4">
      <c r="A283" s="89"/>
      <c r="B283" s="12">
        <v>20.725999999999999</v>
      </c>
      <c r="C283" s="10" t="str">
        <f>PFD!$G$35</f>
        <v xml:space="preserve">Part - Specific Failure Modes </v>
      </c>
      <c r="D283" s="44" t="s">
        <v>836</v>
      </c>
      <c r="E283" s="44" t="s">
        <v>837</v>
      </c>
      <c r="F283" s="18">
        <v>8</v>
      </c>
      <c r="G283" s="19"/>
      <c r="H283" s="5" t="s">
        <v>838</v>
      </c>
      <c r="I283" s="18">
        <v>4</v>
      </c>
      <c r="J283" s="18" t="s">
        <v>48</v>
      </c>
      <c r="K283" s="5" t="s">
        <v>562</v>
      </c>
      <c r="L283" s="18">
        <v>6</v>
      </c>
      <c r="M283" s="7">
        <f t="shared" ref="M283" si="47">IF(F283+I283+L283,F283*I283*L283,"")</f>
        <v>192</v>
      </c>
      <c r="N283" s="45" t="s">
        <v>839</v>
      </c>
      <c r="O283" s="45" t="s">
        <v>827</v>
      </c>
      <c r="P283" s="184">
        <v>43435</v>
      </c>
      <c r="Q283" s="45" t="s">
        <v>840</v>
      </c>
      <c r="R283" s="184">
        <v>43570</v>
      </c>
      <c r="S283" s="7" t="s">
        <v>83</v>
      </c>
      <c r="T283" s="8" t="s">
        <v>12</v>
      </c>
      <c r="U283" s="8" t="s">
        <v>231</v>
      </c>
      <c r="V283" s="7">
        <f t="shared" ref="V283" si="48">IF(S283+T283+U283,S283*T283*U283,"")</f>
        <v>48</v>
      </c>
      <c r="W283" s="89"/>
    </row>
    <row r="284" spans="1:23" s="16" customFormat="1" ht="61.75" x14ac:dyDescent="0.4">
      <c r="A284" s="89"/>
      <c r="B284" s="12">
        <v>20.728000000000002</v>
      </c>
      <c r="C284" s="10" t="str">
        <f>PFD!$G$35</f>
        <v xml:space="preserve">Part - Specific Failure Modes </v>
      </c>
      <c r="D284" s="44" t="s">
        <v>841</v>
      </c>
      <c r="E284" s="44" t="s">
        <v>842</v>
      </c>
      <c r="F284" s="18">
        <v>8</v>
      </c>
      <c r="G284" s="19"/>
      <c r="H284" s="5" t="s">
        <v>843</v>
      </c>
      <c r="I284" s="18">
        <v>4</v>
      </c>
      <c r="J284" s="18" t="s">
        <v>48</v>
      </c>
      <c r="K284" s="5" t="s">
        <v>562</v>
      </c>
      <c r="L284" s="18">
        <v>8</v>
      </c>
      <c r="M284" s="7">
        <f t="shared" si="41"/>
        <v>256</v>
      </c>
      <c r="N284" s="45" t="s">
        <v>844</v>
      </c>
      <c r="O284" s="45" t="s">
        <v>81</v>
      </c>
      <c r="P284" s="184">
        <v>42922</v>
      </c>
      <c r="Q284" s="45" t="s">
        <v>845</v>
      </c>
      <c r="R284" s="184">
        <v>42928</v>
      </c>
      <c r="S284" s="7" t="s">
        <v>83</v>
      </c>
      <c r="T284" s="8" t="s">
        <v>12</v>
      </c>
      <c r="U284" s="8" t="s">
        <v>83</v>
      </c>
      <c r="V284" s="7">
        <f t="shared" si="42"/>
        <v>64</v>
      </c>
      <c r="W284" s="89"/>
    </row>
    <row r="285" spans="1:23" s="16" customFormat="1" ht="51.45" x14ac:dyDescent="0.4">
      <c r="A285" s="89"/>
      <c r="B285" s="12">
        <v>20.731000000000002</v>
      </c>
      <c r="C285" s="10" t="str">
        <f>PFD!$G$35</f>
        <v xml:space="preserve">Part - Specific Failure Modes </v>
      </c>
      <c r="D285" s="44" t="s">
        <v>846</v>
      </c>
      <c r="E285" s="44" t="s">
        <v>847</v>
      </c>
      <c r="F285" s="18">
        <v>8</v>
      </c>
      <c r="G285" s="19"/>
      <c r="H285" s="5" t="s">
        <v>848</v>
      </c>
      <c r="I285" s="18">
        <v>1</v>
      </c>
      <c r="J285" s="18" t="s">
        <v>48</v>
      </c>
      <c r="K285" s="5" t="s">
        <v>562</v>
      </c>
      <c r="L285" s="18">
        <v>8</v>
      </c>
      <c r="M285" s="7">
        <f t="shared" si="41"/>
        <v>64</v>
      </c>
      <c r="N285" s="45" t="s">
        <v>849</v>
      </c>
      <c r="O285" s="45" t="s">
        <v>808</v>
      </c>
      <c r="P285" s="184">
        <v>43511</v>
      </c>
      <c r="Q285" s="45" t="s">
        <v>82</v>
      </c>
      <c r="R285" s="184">
        <v>43518</v>
      </c>
      <c r="S285" s="7" t="s">
        <v>83</v>
      </c>
      <c r="T285" s="8" t="s">
        <v>12</v>
      </c>
      <c r="U285" s="8" t="s">
        <v>83</v>
      </c>
      <c r="V285" s="7">
        <f t="shared" si="42"/>
        <v>64</v>
      </c>
      <c r="W285" s="89"/>
    </row>
    <row r="286" spans="1:23" s="16" customFormat="1" ht="41.15" x14ac:dyDescent="0.4">
      <c r="A286" s="89"/>
      <c r="B286" s="12">
        <v>20.734000000000002</v>
      </c>
      <c r="C286" s="10" t="str">
        <f>PFD!$G$35</f>
        <v xml:space="preserve">Part - Specific Failure Modes </v>
      </c>
      <c r="D286" s="44" t="s">
        <v>850</v>
      </c>
      <c r="E286" s="44" t="s">
        <v>851</v>
      </c>
      <c r="F286" s="18">
        <v>7</v>
      </c>
      <c r="G286" s="19"/>
      <c r="H286" s="5" t="s">
        <v>852</v>
      </c>
      <c r="I286" s="18">
        <v>2</v>
      </c>
      <c r="J286" s="18" t="s">
        <v>48</v>
      </c>
      <c r="K286" s="5" t="s">
        <v>226</v>
      </c>
      <c r="L286" s="18">
        <v>8</v>
      </c>
      <c r="M286" s="7">
        <f t="shared" si="41"/>
        <v>112</v>
      </c>
      <c r="N286" s="45" t="s">
        <v>853</v>
      </c>
      <c r="O286" s="45" t="s">
        <v>799</v>
      </c>
      <c r="P286" s="184">
        <v>43131</v>
      </c>
      <c r="Q286" s="45" t="s">
        <v>845</v>
      </c>
      <c r="R286" s="184">
        <v>43146</v>
      </c>
      <c r="S286" s="7" t="s">
        <v>84</v>
      </c>
      <c r="T286" s="8" t="s">
        <v>12</v>
      </c>
      <c r="U286" s="8" t="s">
        <v>83</v>
      </c>
      <c r="V286" s="7">
        <f t="shared" si="42"/>
        <v>56</v>
      </c>
      <c r="W286" s="89"/>
    </row>
    <row r="287" spans="1:23" s="16" customFormat="1" ht="51.45" x14ac:dyDescent="0.4">
      <c r="A287" s="89"/>
      <c r="B287" s="12">
        <v>20.736999999999998</v>
      </c>
      <c r="C287" s="10" t="str">
        <f>PFD!$G$35</f>
        <v xml:space="preserve">Part - Specific Failure Modes </v>
      </c>
      <c r="D287" s="44" t="s">
        <v>854</v>
      </c>
      <c r="E287" s="44" t="s">
        <v>855</v>
      </c>
      <c r="F287" s="18">
        <v>3</v>
      </c>
      <c r="G287" s="19"/>
      <c r="H287" s="5" t="s">
        <v>856</v>
      </c>
      <c r="I287" s="18">
        <v>2</v>
      </c>
      <c r="J287" s="18" t="s">
        <v>48</v>
      </c>
      <c r="K287" s="5" t="s">
        <v>226</v>
      </c>
      <c r="L287" s="18">
        <v>8</v>
      </c>
      <c r="M287" s="7">
        <f t="shared" si="41"/>
        <v>48</v>
      </c>
      <c r="N287" s="45" t="s">
        <v>857</v>
      </c>
      <c r="O287" s="45" t="s">
        <v>808</v>
      </c>
      <c r="P287" s="184">
        <v>43405</v>
      </c>
      <c r="Q287" s="45" t="s">
        <v>845</v>
      </c>
      <c r="R287" s="184">
        <v>43405</v>
      </c>
      <c r="S287" s="7" t="s">
        <v>518</v>
      </c>
      <c r="T287" s="8" t="s">
        <v>12</v>
      </c>
      <c r="U287" s="8" t="s">
        <v>83</v>
      </c>
      <c r="V287" s="7">
        <f t="shared" si="42"/>
        <v>24</v>
      </c>
      <c r="W287" s="89"/>
    </row>
    <row r="288" spans="1:23" s="16" customFormat="1" ht="82.3" x14ac:dyDescent="0.4">
      <c r="A288" s="89"/>
      <c r="B288" s="12">
        <v>20.74</v>
      </c>
      <c r="C288" s="10" t="str">
        <f>PFD!$G$35</f>
        <v xml:space="preserve">Part - Specific Failure Modes </v>
      </c>
      <c r="D288" s="44" t="s">
        <v>858</v>
      </c>
      <c r="E288" s="44" t="s">
        <v>859</v>
      </c>
      <c r="F288" s="18">
        <v>7</v>
      </c>
      <c r="G288" s="19"/>
      <c r="H288" s="5" t="s">
        <v>860</v>
      </c>
      <c r="I288" s="18">
        <v>2</v>
      </c>
      <c r="J288" s="18" t="s">
        <v>48</v>
      </c>
      <c r="K288" s="5" t="s">
        <v>226</v>
      </c>
      <c r="L288" s="18">
        <v>8</v>
      </c>
      <c r="M288" s="7">
        <f t="shared" si="41"/>
        <v>112</v>
      </c>
      <c r="N288" s="182" t="s">
        <v>272</v>
      </c>
      <c r="O288" s="45" t="s">
        <v>81</v>
      </c>
      <c r="P288" s="184"/>
      <c r="Q288" s="45" t="s">
        <v>273</v>
      </c>
      <c r="R288" s="184"/>
      <c r="S288" s="7"/>
      <c r="T288" s="8"/>
      <c r="U288" s="8"/>
      <c r="V288" s="7" t="str">
        <f t="shared" si="42"/>
        <v/>
      </c>
      <c r="W288" s="89"/>
    </row>
    <row r="289" spans="1:23" s="16" customFormat="1" ht="41.15" x14ac:dyDescent="0.4">
      <c r="A289" s="89"/>
      <c r="B289" s="12">
        <v>20.742999999999999</v>
      </c>
      <c r="C289" s="10" t="str">
        <f>PFD!$G$35</f>
        <v xml:space="preserve">Part - Specific Failure Modes </v>
      </c>
      <c r="D289" s="44" t="s">
        <v>861</v>
      </c>
      <c r="E289" s="44" t="s">
        <v>862</v>
      </c>
      <c r="F289" s="18">
        <v>6</v>
      </c>
      <c r="G289" s="19"/>
      <c r="H289" s="5" t="s">
        <v>863</v>
      </c>
      <c r="I289" s="18">
        <v>2</v>
      </c>
      <c r="J289" s="18" t="s">
        <v>74</v>
      </c>
      <c r="K289" s="5" t="s">
        <v>864</v>
      </c>
      <c r="L289" s="18">
        <v>8</v>
      </c>
      <c r="M289" s="7">
        <f t="shared" si="41"/>
        <v>96</v>
      </c>
      <c r="N289" s="45" t="s">
        <v>865</v>
      </c>
      <c r="O289" s="182" t="s">
        <v>791</v>
      </c>
      <c r="P289" s="184">
        <v>42411</v>
      </c>
      <c r="Q289" s="45" t="s">
        <v>82</v>
      </c>
      <c r="R289" s="184">
        <v>42411</v>
      </c>
      <c r="S289" s="7" t="s">
        <v>231</v>
      </c>
      <c r="T289" s="8" t="s">
        <v>230</v>
      </c>
      <c r="U289" s="8" t="s">
        <v>823</v>
      </c>
      <c r="V289" s="7">
        <f t="shared" si="42"/>
        <v>60</v>
      </c>
      <c r="W289" s="89"/>
    </row>
    <row r="290" spans="1:23" s="20" customFormat="1" ht="61.75" x14ac:dyDescent="0.4">
      <c r="A290" s="89"/>
      <c r="B290" s="12">
        <v>20.745999999999999</v>
      </c>
      <c r="C290" s="10" t="str">
        <f>PFD!$G$35</f>
        <v xml:space="preserve">Part - Specific Failure Modes </v>
      </c>
      <c r="D290" s="44" t="s">
        <v>866</v>
      </c>
      <c r="E290" s="44" t="s">
        <v>787</v>
      </c>
      <c r="F290" s="18">
        <v>8</v>
      </c>
      <c r="G290" s="19"/>
      <c r="H290" s="44" t="s">
        <v>867</v>
      </c>
      <c r="I290" s="18">
        <v>3</v>
      </c>
      <c r="J290" s="18" t="s">
        <v>48</v>
      </c>
      <c r="K290" s="5" t="s">
        <v>562</v>
      </c>
      <c r="L290" s="18">
        <v>8</v>
      </c>
      <c r="M290" s="7">
        <f t="shared" si="41"/>
        <v>192</v>
      </c>
      <c r="N290" s="182" t="s">
        <v>868</v>
      </c>
      <c r="O290" s="182" t="s">
        <v>808</v>
      </c>
      <c r="P290" s="184">
        <v>42767</v>
      </c>
      <c r="Q290" s="45" t="s">
        <v>869</v>
      </c>
      <c r="R290" s="184">
        <v>42768</v>
      </c>
      <c r="S290" s="7" t="s">
        <v>83</v>
      </c>
      <c r="T290" s="8" t="s">
        <v>12</v>
      </c>
      <c r="U290" s="8" t="s">
        <v>83</v>
      </c>
      <c r="V290" s="7">
        <f t="shared" si="42"/>
        <v>64</v>
      </c>
      <c r="W290" s="89"/>
    </row>
    <row r="291" spans="1:23" s="16" customFormat="1" ht="51.45" x14ac:dyDescent="0.4">
      <c r="A291" s="89"/>
      <c r="B291" s="12">
        <v>20.748999999999999</v>
      </c>
      <c r="C291" s="10" t="str">
        <f>PFD!$G$35</f>
        <v xml:space="preserve">Part - Specific Failure Modes </v>
      </c>
      <c r="D291" s="44" t="s">
        <v>870</v>
      </c>
      <c r="E291" s="44" t="s">
        <v>233</v>
      </c>
      <c r="F291" s="18">
        <v>8</v>
      </c>
      <c r="G291" s="19"/>
      <c r="H291" s="5" t="s">
        <v>871</v>
      </c>
      <c r="I291" s="18">
        <v>3</v>
      </c>
      <c r="J291" s="18" t="s">
        <v>48</v>
      </c>
      <c r="K291" s="5" t="s">
        <v>562</v>
      </c>
      <c r="L291" s="18">
        <v>8</v>
      </c>
      <c r="M291" s="7">
        <f t="shared" si="41"/>
        <v>192</v>
      </c>
      <c r="N291" s="45" t="s">
        <v>872</v>
      </c>
      <c r="O291" s="182" t="s">
        <v>791</v>
      </c>
      <c r="P291" s="184">
        <v>42076</v>
      </c>
      <c r="Q291" s="45" t="s">
        <v>873</v>
      </c>
      <c r="R291" s="184">
        <v>42076</v>
      </c>
      <c r="S291" s="7" t="s">
        <v>83</v>
      </c>
      <c r="T291" s="8" t="s">
        <v>518</v>
      </c>
      <c r="U291" s="8" t="s">
        <v>518</v>
      </c>
      <c r="V291" s="7">
        <f t="shared" si="42"/>
        <v>72</v>
      </c>
      <c r="W291" s="89"/>
    </row>
    <row r="292" spans="1:23" s="16" customFormat="1" ht="82.3" x14ac:dyDescent="0.4">
      <c r="A292" s="89"/>
      <c r="B292" s="12">
        <v>20.751999999999999</v>
      </c>
      <c r="C292" s="10" t="str">
        <f>PFD!$G$35</f>
        <v xml:space="preserve">Part - Specific Failure Modes </v>
      </c>
      <c r="D292" s="44" t="s">
        <v>874</v>
      </c>
      <c r="E292" s="44" t="s">
        <v>875</v>
      </c>
      <c r="F292" s="18">
        <v>8</v>
      </c>
      <c r="G292" s="19"/>
      <c r="H292" s="5" t="s">
        <v>876</v>
      </c>
      <c r="I292" s="18">
        <v>2</v>
      </c>
      <c r="J292" s="18" t="s">
        <v>74</v>
      </c>
      <c r="K292" s="5" t="s">
        <v>877</v>
      </c>
      <c r="L292" s="18">
        <v>9</v>
      </c>
      <c r="M292" s="7">
        <f t="shared" si="41"/>
        <v>144</v>
      </c>
      <c r="N292" s="182" t="s">
        <v>878</v>
      </c>
      <c r="O292" s="45" t="s">
        <v>879</v>
      </c>
      <c r="P292" s="184">
        <v>43539</v>
      </c>
      <c r="Q292" s="45" t="s">
        <v>657</v>
      </c>
      <c r="R292" s="184">
        <v>43539</v>
      </c>
      <c r="S292" s="7" t="s">
        <v>83</v>
      </c>
      <c r="T292" s="8" t="s">
        <v>12</v>
      </c>
      <c r="U292" s="8" t="s">
        <v>880</v>
      </c>
      <c r="V292" s="7">
        <f t="shared" si="42"/>
        <v>72</v>
      </c>
      <c r="W292" s="89"/>
    </row>
    <row r="293" spans="1:23" s="186" customFormat="1" ht="30.9" x14ac:dyDescent="0.4">
      <c r="A293" s="185"/>
      <c r="B293" s="12">
        <v>20.754999999999999</v>
      </c>
      <c r="C293" s="10" t="str">
        <f>PFD!$G$35</f>
        <v xml:space="preserve">Part - Specific Failure Modes </v>
      </c>
      <c r="D293" s="44" t="s">
        <v>881</v>
      </c>
      <c r="E293" s="44" t="s">
        <v>882</v>
      </c>
      <c r="F293" s="18">
        <v>6</v>
      </c>
      <c r="G293" s="19"/>
      <c r="H293" s="5" t="s">
        <v>883</v>
      </c>
      <c r="I293" s="18">
        <v>3</v>
      </c>
      <c r="J293" s="18" t="s">
        <v>74</v>
      </c>
      <c r="K293" s="5" t="s">
        <v>864</v>
      </c>
      <c r="L293" s="18">
        <v>8</v>
      </c>
      <c r="M293" s="7">
        <f t="shared" si="41"/>
        <v>144</v>
      </c>
      <c r="N293" s="182" t="s">
        <v>884</v>
      </c>
      <c r="O293" s="45" t="s">
        <v>690</v>
      </c>
      <c r="P293" s="184">
        <v>43231</v>
      </c>
      <c r="Q293" s="45" t="s">
        <v>82</v>
      </c>
      <c r="R293" s="184">
        <v>43231</v>
      </c>
      <c r="S293" s="7" t="s">
        <v>231</v>
      </c>
      <c r="T293" s="8" t="s">
        <v>230</v>
      </c>
      <c r="U293" s="8" t="s">
        <v>83</v>
      </c>
      <c r="V293" s="7">
        <f t="shared" si="42"/>
        <v>96</v>
      </c>
      <c r="W293" s="89"/>
    </row>
    <row r="294" spans="1:23" s="186" customFormat="1" ht="30.9" x14ac:dyDescent="0.4">
      <c r="A294" s="185"/>
      <c r="B294" s="12">
        <v>20.757999999999999</v>
      </c>
      <c r="C294" s="10" t="str">
        <f>PFD!$G$35</f>
        <v xml:space="preserve">Part - Specific Failure Modes </v>
      </c>
      <c r="D294" s="44" t="s">
        <v>885</v>
      </c>
      <c r="E294" s="44" t="s">
        <v>882</v>
      </c>
      <c r="F294" s="18">
        <v>6</v>
      </c>
      <c r="G294" s="19"/>
      <c r="H294" s="5" t="s">
        <v>886</v>
      </c>
      <c r="I294" s="18">
        <v>3</v>
      </c>
      <c r="J294" s="18" t="s">
        <v>74</v>
      </c>
      <c r="K294" s="5" t="s">
        <v>864</v>
      </c>
      <c r="L294" s="18">
        <v>8</v>
      </c>
      <c r="M294" s="7">
        <f t="shared" si="41"/>
        <v>144</v>
      </c>
      <c r="N294" s="182" t="s">
        <v>887</v>
      </c>
      <c r="O294" s="45" t="s">
        <v>799</v>
      </c>
      <c r="P294" s="184">
        <v>43209</v>
      </c>
      <c r="Q294" s="45" t="s">
        <v>82</v>
      </c>
      <c r="R294" s="184">
        <v>43209</v>
      </c>
      <c r="S294" s="7" t="s">
        <v>231</v>
      </c>
      <c r="T294" s="8" t="s">
        <v>230</v>
      </c>
      <c r="U294" s="8" t="s">
        <v>83</v>
      </c>
      <c r="V294" s="7">
        <f t="shared" si="42"/>
        <v>96</v>
      </c>
      <c r="W294" s="89"/>
    </row>
    <row r="295" spans="1:23" s="186" customFormat="1" ht="72" x14ac:dyDescent="0.4">
      <c r="A295" s="185"/>
      <c r="B295" s="12">
        <v>20.76</v>
      </c>
      <c r="C295" s="10" t="str">
        <f>PFD!$G$35</f>
        <v xml:space="preserve">Part - Specific Failure Modes </v>
      </c>
      <c r="D295" s="44" t="s">
        <v>888</v>
      </c>
      <c r="E295" s="44" t="s">
        <v>889</v>
      </c>
      <c r="F295" s="18">
        <v>2</v>
      </c>
      <c r="G295" s="19"/>
      <c r="H295" s="5" t="s">
        <v>890</v>
      </c>
      <c r="I295" s="18">
        <v>7</v>
      </c>
      <c r="J295" s="18" t="s">
        <v>48</v>
      </c>
      <c r="K295" s="5" t="s">
        <v>891</v>
      </c>
      <c r="L295" s="18">
        <v>9</v>
      </c>
      <c r="M295" s="7">
        <f t="shared" si="41"/>
        <v>126</v>
      </c>
      <c r="N295" s="182" t="s">
        <v>892</v>
      </c>
      <c r="O295" s="45" t="s">
        <v>893</v>
      </c>
      <c r="P295" s="184">
        <v>43485</v>
      </c>
      <c r="Q295" s="45" t="s">
        <v>82</v>
      </c>
      <c r="R295" s="184">
        <v>43556</v>
      </c>
      <c r="S295" s="7" t="s">
        <v>230</v>
      </c>
      <c r="T295" s="8" t="s">
        <v>12</v>
      </c>
      <c r="U295" s="8" t="s">
        <v>880</v>
      </c>
      <c r="V295" s="7">
        <f t="shared" si="42"/>
        <v>18</v>
      </c>
      <c r="W295" s="89"/>
    </row>
    <row r="296" spans="1:23" s="186" customFormat="1" ht="82.3" x14ac:dyDescent="0.4">
      <c r="A296" s="185"/>
      <c r="B296" s="12">
        <v>20.760999999999999</v>
      </c>
      <c r="C296" s="10" t="str">
        <f>PFD!$G$35</f>
        <v xml:space="preserve">Part - Specific Failure Modes </v>
      </c>
      <c r="D296" s="44" t="s">
        <v>894</v>
      </c>
      <c r="E296" s="44" t="s">
        <v>895</v>
      </c>
      <c r="F296" s="18">
        <v>7</v>
      </c>
      <c r="G296" s="19"/>
      <c r="H296" s="5" t="s">
        <v>896</v>
      </c>
      <c r="I296" s="18">
        <v>2</v>
      </c>
      <c r="J296" s="18" t="s">
        <v>74</v>
      </c>
      <c r="K296" s="5" t="s">
        <v>897</v>
      </c>
      <c r="L296" s="18">
        <v>8</v>
      </c>
      <c r="M296" s="7">
        <f t="shared" ref="M296" si="49">IF(F296+I296+L296,F296*I296*L296,"")</f>
        <v>112</v>
      </c>
      <c r="N296" s="182" t="s">
        <v>898</v>
      </c>
      <c r="O296" s="45" t="s">
        <v>791</v>
      </c>
      <c r="P296" s="184"/>
      <c r="Q296" s="45"/>
      <c r="R296" s="184">
        <v>43647</v>
      </c>
      <c r="S296" s="7" t="s">
        <v>84</v>
      </c>
      <c r="T296" s="8" t="s">
        <v>230</v>
      </c>
      <c r="U296" s="8" t="s">
        <v>823</v>
      </c>
      <c r="V296" s="7">
        <f t="shared" ref="V296" si="50">IF(S296+T296+U296,S296*T296*U296,"")</f>
        <v>70</v>
      </c>
      <c r="W296" s="89"/>
    </row>
    <row r="297" spans="1:23" s="186" customFormat="1" ht="51.45" x14ac:dyDescent="0.4">
      <c r="A297" s="185"/>
      <c r="B297" s="12">
        <v>20.763999999999999</v>
      </c>
      <c r="C297" s="10" t="str">
        <f>PFD!$G$35</f>
        <v xml:space="preserve">Part - Specific Failure Modes </v>
      </c>
      <c r="D297" s="44" t="s">
        <v>899</v>
      </c>
      <c r="E297" s="44" t="s">
        <v>900</v>
      </c>
      <c r="F297" s="18">
        <v>8</v>
      </c>
      <c r="G297" s="19"/>
      <c r="H297" s="5" t="s">
        <v>680</v>
      </c>
      <c r="I297" s="18">
        <v>2</v>
      </c>
      <c r="J297" s="18" t="s">
        <v>74</v>
      </c>
      <c r="K297" s="5" t="s">
        <v>901</v>
      </c>
      <c r="L297" s="18">
        <v>8</v>
      </c>
      <c r="M297" s="7">
        <f t="shared" ref="M297" si="51">IF(F297+I297+L297,F297*I297*L297,"")</f>
        <v>128</v>
      </c>
      <c r="N297" s="182" t="s">
        <v>902</v>
      </c>
      <c r="O297" s="45" t="s">
        <v>791</v>
      </c>
      <c r="P297" s="184">
        <v>43283</v>
      </c>
      <c r="Q297" s="45" t="s">
        <v>82</v>
      </c>
      <c r="R297" s="184">
        <v>43283</v>
      </c>
      <c r="S297" s="7" t="s">
        <v>83</v>
      </c>
      <c r="T297" s="8" t="s">
        <v>230</v>
      </c>
      <c r="U297" s="8" t="s">
        <v>231</v>
      </c>
      <c r="V297" s="7">
        <f t="shared" ref="V297" si="52">IF(S297+T297+U297,S297*T297*U297,"")</f>
        <v>96</v>
      </c>
      <c r="W297" s="89"/>
    </row>
    <row r="298" spans="1:23" s="186" customFormat="1" ht="51.45" x14ac:dyDescent="0.4">
      <c r="A298" s="185"/>
      <c r="B298" s="12">
        <v>20.766999999999999</v>
      </c>
      <c r="C298" s="10" t="str">
        <f>PFD!$G$35</f>
        <v xml:space="preserve">Part - Specific Failure Modes </v>
      </c>
      <c r="D298" s="44" t="s">
        <v>899</v>
      </c>
      <c r="E298" s="44" t="s">
        <v>900</v>
      </c>
      <c r="F298" s="18">
        <v>8</v>
      </c>
      <c r="G298" s="19"/>
      <c r="H298" s="5" t="s">
        <v>903</v>
      </c>
      <c r="I298" s="18">
        <v>3</v>
      </c>
      <c r="J298" s="18" t="s">
        <v>74</v>
      </c>
      <c r="K298" s="5" t="s">
        <v>901</v>
      </c>
      <c r="L298" s="18">
        <v>8</v>
      </c>
      <c r="M298" s="7">
        <f t="shared" ref="M298" si="53">IF(F298+I298+L298,F298*I298*L298,"")</f>
        <v>192</v>
      </c>
      <c r="N298" s="182" t="s">
        <v>904</v>
      </c>
      <c r="O298" s="45" t="s">
        <v>827</v>
      </c>
      <c r="P298" s="184">
        <v>43554</v>
      </c>
      <c r="Q298" s="45" t="s">
        <v>82</v>
      </c>
      <c r="R298" s="184">
        <v>43539</v>
      </c>
      <c r="S298" s="7" t="s">
        <v>83</v>
      </c>
      <c r="T298" s="8" t="s">
        <v>12</v>
      </c>
      <c r="U298" s="8" t="s">
        <v>83</v>
      </c>
      <c r="V298" s="7">
        <f t="shared" ref="V298" si="54">IF(S298+T298+U298,S298*T298*U298,"")</f>
        <v>64</v>
      </c>
      <c r="W298" s="89"/>
    </row>
    <row r="299" spans="1:23" s="186" customFormat="1" ht="102.9" x14ac:dyDescent="0.4">
      <c r="A299" s="185"/>
      <c r="B299" s="12">
        <v>20.77</v>
      </c>
      <c r="C299" s="10" t="str">
        <f>PFD!$G$35</f>
        <v xml:space="preserve">Part - Specific Failure Modes </v>
      </c>
      <c r="D299" s="44" t="s">
        <v>905</v>
      </c>
      <c r="E299" s="44" t="s">
        <v>906</v>
      </c>
      <c r="F299" s="18">
        <v>6</v>
      </c>
      <c r="G299" s="19"/>
      <c r="H299" s="5" t="s">
        <v>907</v>
      </c>
      <c r="I299" s="18">
        <v>3</v>
      </c>
      <c r="J299" s="18" t="s">
        <v>48</v>
      </c>
      <c r="K299" s="5" t="s">
        <v>226</v>
      </c>
      <c r="L299" s="18">
        <v>8</v>
      </c>
      <c r="M299" s="7">
        <f t="shared" ref="M299" si="55">IF(F299+I299+L299,F299*I299*L299,"")</f>
        <v>144</v>
      </c>
      <c r="N299" s="182" t="s">
        <v>908</v>
      </c>
      <c r="O299" s="45" t="s">
        <v>827</v>
      </c>
      <c r="P299" s="184">
        <v>44175</v>
      </c>
      <c r="Q299" s="45" t="s">
        <v>909</v>
      </c>
      <c r="R299" s="184"/>
      <c r="S299" s="7"/>
      <c r="T299" s="8"/>
      <c r="U299" s="8"/>
      <c r="V299" s="7" t="str">
        <f t="shared" ref="V299" si="56">IF(S299+T299+U299,S299*T299*U299,"")</f>
        <v/>
      </c>
      <c r="W299" s="89"/>
    </row>
    <row r="300" spans="1:23" s="9" customFormat="1" ht="51.45" x14ac:dyDescent="0.4">
      <c r="A300" s="89"/>
      <c r="B300" s="103">
        <v>20.800999999999998</v>
      </c>
      <c r="C300" s="10" t="str">
        <f>PFD!$G$36</f>
        <v xml:space="preserve">Two Piece Apex - Specific Failure Modes </v>
      </c>
      <c r="D300" s="44" t="s">
        <v>910</v>
      </c>
      <c r="E300" s="44" t="s">
        <v>91</v>
      </c>
      <c r="F300" s="4">
        <v>3</v>
      </c>
      <c r="G300" s="5"/>
      <c r="H300" s="5" t="s">
        <v>911</v>
      </c>
      <c r="I300" s="4">
        <v>1</v>
      </c>
      <c r="J300" s="4" t="s">
        <v>74</v>
      </c>
      <c r="K300" s="14" t="s">
        <v>912</v>
      </c>
      <c r="L300" s="6">
        <v>8</v>
      </c>
      <c r="M300" s="7">
        <f t="shared" si="41"/>
        <v>24</v>
      </c>
      <c r="N300" s="182" t="str">
        <f>IF(D300="","","None")</f>
        <v>None</v>
      </c>
      <c r="O300" s="45"/>
      <c r="P300" s="184"/>
      <c r="Q300" s="45"/>
      <c r="R300" s="184"/>
      <c r="S300" s="8"/>
      <c r="T300" s="8"/>
      <c r="U300" s="8"/>
      <c r="V300" s="7" t="str">
        <f t="shared" si="42"/>
        <v/>
      </c>
      <c r="W300" s="89"/>
    </row>
    <row r="301" spans="1:23" s="9" customFormat="1" ht="82.3" x14ac:dyDescent="0.4">
      <c r="A301" s="89"/>
      <c r="B301" s="12">
        <v>20.803999999999998</v>
      </c>
      <c r="C301" s="10" t="str">
        <f>PFD!$G$36</f>
        <v xml:space="preserve">Two Piece Apex - Specific Failure Modes </v>
      </c>
      <c r="D301" s="44" t="s">
        <v>913</v>
      </c>
      <c r="E301" s="44" t="s">
        <v>91</v>
      </c>
      <c r="F301" s="42">
        <v>3</v>
      </c>
      <c r="G301" s="5"/>
      <c r="H301" s="5" t="s">
        <v>914</v>
      </c>
      <c r="I301" s="42">
        <v>1</v>
      </c>
      <c r="J301" s="42" t="s">
        <v>74</v>
      </c>
      <c r="K301" s="10" t="s">
        <v>915</v>
      </c>
      <c r="L301" s="43">
        <v>8</v>
      </c>
      <c r="M301" s="7">
        <f t="shared" si="41"/>
        <v>24</v>
      </c>
      <c r="N301" s="182" t="s">
        <v>916</v>
      </c>
      <c r="O301" s="45" t="s">
        <v>81</v>
      </c>
      <c r="P301" s="184"/>
      <c r="Q301" s="45" t="s">
        <v>273</v>
      </c>
      <c r="R301" s="184"/>
      <c r="S301" s="8"/>
      <c r="T301" s="8"/>
      <c r="U301" s="8"/>
      <c r="V301" s="7" t="str">
        <f t="shared" si="42"/>
        <v/>
      </c>
      <c r="W301" s="89"/>
    </row>
    <row r="302" spans="1:23" s="9" customFormat="1" ht="82.3" x14ac:dyDescent="0.4">
      <c r="A302" s="89"/>
      <c r="B302" s="12">
        <v>20.806999999999999</v>
      </c>
      <c r="C302" s="10" t="str">
        <f>PFD!$G$36</f>
        <v xml:space="preserve">Two Piece Apex - Specific Failure Modes </v>
      </c>
      <c r="D302" s="44" t="s">
        <v>917</v>
      </c>
      <c r="E302" s="44" t="s">
        <v>814</v>
      </c>
      <c r="F302" s="42">
        <v>8</v>
      </c>
      <c r="G302" s="5"/>
      <c r="H302" s="5" t="s">
        <v>914</v>
      </c>
      <c r="I302" s="42">
        <v>1</v>
      </c>
      <c r="J302" s="42" t="s">
        <v>48</v>
      </c>
      <c r="K302" s="10" t="s">
        <v>918</v>
      </c>
      <c r="L302" s="43">
        <v>8</v>
      </c>
      <c r="M302" s="7">
        <f t="shared" si="41"/>
        <v>64</v>
      </c>
      <c r="N302" s="182" t="s">
        <v>916</v>
      </c>
      <c r="O302" s="45" t="s">
        <v>81</v>
      </c>
      <c r="P302" s="184"/>
      <c r="Q302" s="45" t="s">
        <v>273</v>
      </c>
      <c r="R302" s="184"/>
      <c r="S302" s="8"/>
      <c r="T302" s="8"/>
      <c r="U302" s="8"/>
      <c r="V302" s="7" t="str">
        <f t="shared" si="42"/>
        <v/>
      </c>
      <c r="W302" s="89"/>
    </row>
    <row r="303" spans="1:23" s="9" customFormat="1" ht="61.75" x14ac:dyDescent="0.4">
      <c r="A303" s="89"/>
      <c r="B303" s="12">
        <v>20.81</v>
      </c>
      <c r="C303" s="10" t="str">
        <f>PFD!$G$36</f>
        <v xml:space="preserve">Two Piece Apex - Specific Failure Modes </v>
      </c>
      <c r="D303" s="44" t="s">
        <v>919</v>
      </c>
      <c r="E303" s="44" t="s">
        <v>814</v>
      </c>
      <c r="F303" s="42">
        <v>8</v>
      </c>
      <c r="G303" s="48"/>
      <c r="H303" s="44" t="s">
        <v>920</v>
      </c>
      <c r="I303" s="42">
        <v>1</v>
      </c>
      <c r="J303" s="42" t="s">
        <v>74</v>
      </c>
      <c r="K303" s="10" t="s">
        <v>921</v>
      </c>
      <c r="L303" s="43">
        <v>8</v>
      </c>
      <c r="M303" s="7">
        <f t="shared" si="41"/>
        <v>64</v>
      </c>
      <c r="N303" s="182" t="str">
        <f>IF(D303="","","None")</f>
        <v>None</v>
      </c>
      <c r="O303" s="45"/>
      <c r="P303" s="184"/>
      <c r="Q303" s="45"/>
      <c r="R303" s="184"/>
      <c r="S303" s="8"/>
      <c r="T303" s="8"/>
      <c r="U303" s="8"/>
      <c r="V303" s="7" t="str">
        <f t="shared" si="42"/>
        <v/>
      </c>
      <c r="W303" s="89"/>
    </row>
    <row r="304" spans="1:23" s="9" customFormat="1" ht="61.75" x14ac:dyDescent="0.4">
      <c r="A304" s="89"/>
      <c r="B304" s="12">
        <v>20.812999999999999</v>
      </c>
      <c r="C304" s="10" t="str">
        <f>PFD!$G$36</f>
        <v xml:space="preserve">Two Piece Apex - Specific Failure Modes </v>
      </c>
      <c r="D304" s="44" t="s">
        <v>922</v>
      </c>
      <c r="E304" s="44" t="s">
        <v>923</v>
      </c>
      <c r="F304" s="42">
        <v>8</v>
      </c>
      <c r="G304" s="5"/>
      <c r="H304" s="44" t="s">
        <v>924</v>
      </c>
      <c r="I304" s="42">
        <v>1</v>
      </c>
      <c r="J304" s="42" t="s">
        <v>74</v>
      </c>
      <c r="K304" s="10" t="s">
        <v>925</v>
      </c>
      <c r="L304" s="43">
        <v>8</v>
      </c>
      <c r="M304" s="7">
        <f t="shared" si="41"/>
        <v>64</v>
      </c>
      <c r="N304" s="182" t="s">
        <v>926</v>
      </c>
      <c r="O304" s="45" t="s">
        <v>791</v>
      </c>
      <c r="P304" s="184">
        <v>42625</v>
      </c>
      <c r="Q304" s="45" t="s">
        <v>927</v>
      </c>
      <c r="R304" s="184">
        <v>42643</v>
      </c>
      <c r="S304" s="8" t="s">
        <v>83</v>
      </c>
      <c r="T304" s="8" t="s">
        <v>12</v>
      </c>
      <c r="U304" s="8" t="s">
        <v>823</v>
      </c>
      <c r="V304" s="7">
        <f t="shared" si="42"/>
        <v>40</v>
      </c>
      <c r="W304" s="89"/>
    </row>
    <row r="305" spans="1:23" s="9" customFormat="1" ht="61.75" x14ac:dyDescent="0.4">
      <c r="A305" s="89"/>
      <c r="B305" s="12">
        <v>20.815999999999999</v>
      </c>
      <c r="C305" s="10" t="str">
        <f>PFD!$G$36</f>
        <v xml:space="preserve">Two Piece Apex - Specific Failure Modes </v>
      </c>
      <c r="D305" s="44" t="s">
        <v>928</v>
      </c>
      <c r="E305" s="44" t="s">
        <v>929</v>
      </c>
      <c r="F305" s="42">
        <v>8</v>
      </c>
      <c r="G305" s="5"/>
      <c r="H305" s="44" t="s">
        <v>930</v>
      </c>
      <c r="I305" s="42">
        <v>1</v>
      </c>
      <c r="J305" s="42" t="s">
        <v>74</v>
      </c>
      <c r="K305" s="10" t="s">
        <v>925</v>
      </c>
      <c r="L305" s="43">
        <v>8</v>
      </c>
      <c r="M305" s="7">
        <f t="shared" ref="M305:M369" si="57">IF(F305+I305+L305,F305*I305*L305,"")</f>
        <v>64</v>
      </c>
      <c r="N305" s="182" t="s">
        <v>926</v>
      </c>
      <c r="O305" s="45" t="s">
        <v>791</v>
      </c>
      <c r="P305" s="184">
        <v>42625</v>
      </c>
      <c r="Q305" s="45" t="s">
        <v>931</v>
      </c>
      <c r="R305" s="184">
        <v>42643</v>
      </c>
      <c r="S305" s="8" t="s">
        <v>83</v>
      </c>
      <c r="T305" s="8" t="s">
        <v>12</v>
      </c>
      <c r="U305" s="8" t="s">
        <v>823</v>
      </c>
      <c r="V305" s="7">
        <f t="shared" ref="V305:V324" si="58">IF(S305+T305+U305,S305*T305*U305,"")</f>
        <v>40</v>
      </c>
      <c r="W305" s="89"/>
    </row>
    <row r="306" spans="1:23" s="9" customFormat="1" ht="51.45" x14ac:dyDescent="0.4">
      <c r="A306" s="89"/>
      <c r="B306" s="12">
        <v>20.818999999999999</v>
      </c>
      <c r="C306" s="10" t="str">
        <f>PFD!$G$36</f>
        <v xml:space="preserve">Two Piece Apex - Specific Failure Modes </v>
      </c>
      <c r="D306" s="44" t="s">
        <v>932</v>
      </c>
      <c r="E306" s="44" t="s">
        <v>933</v>
      </c>
      <c r="F306" s="42">
        <v>8</v>
      </c>
      <c r="G306" s="5"/>
      <c r="H306" s="44" t="s">
        <v>934</v>
      </c>
      <c r="I306" s="42">
        <v>1</v>
      </c>
      <c r="J306" s="42" t="s">
        <v>74</v>
      </c>
      <c r="K306" s="10" t="s">
        <v>935</v>
      </c>
      <c r="L306" s="43">
        <v>8</v>
      </c>
      <c r="M306" s="7">
        <f t="shared" si="57"/>
        <v>64</v>
      </c>
      <c r="N306" s="182" t="str">
        <f>IF(D306="","","None")</f>
        <v>None</v>
      </c>
      <c r="O306" s="182"/>
      <c r="P306" s="184"/>
      <c r="Q306" s="45"/>
      <c r="R306" s="184"/>
      <c r="S306" s="8"/>
      <c r="T306" s="8"/>
      <c r="U306" s="8"/>
      <c r="V306" s="7" t="str">
        <f t="shared" si="58"/>
        <v/>
      </c>
      <c r="W306" s="89"/>
    </row>
    <row r="307" spans="1:23" s="9" customFormat="1" ht="51.45" x14ac:dyDescent="0.4">
      <c r="A307" s="89"/>
      <c r="B307" s="12">
        <v>20.821999999999999</v>
      </c>
      <c r="C307" s="10" t="str">
        <f>PFD!$G$36</f>
        <v xml:space="preserve">Two Piece Apex - Specific Failure Modes </v>
      </c>
      <c r="D307" s="44" t="s">
        <v>936</v>
      </c>
      <c r="E307" s="44" t="s">
        <v>937</v>
      </c>
      <c r="F307" s="42">
        <v>8</v>
      </c>
      <c r="G307" s="5"/>
      <c r="H307" s="44" t="s">
        <v>938</v>
      </c>
      <c r="I307" s="42">
        <v>3</v>
      </c>
      <c r="J307" s="42" t="s">
        <v>74</v>
      </c>
      <c r="K307" s="10" t="s">
        <v>939</v>
      </c>
      <c r="L307" s="43">
        <v>8</v>
      </c>
      <c r="M307" s="7">
        <f t="shared" si="57"/>
        <v>192</v>
      </c>
      <c r="N307" s="45" t="s">
        <v>940</v>
      </c>
      <c r="O307" s="182" t="s">
        <v>690</v>
      </c>
      <c r="P307" s="184">
        <v>42818</v>
      </c>
      <c r="Q307" s="45" t="s">
        <v>941</v>
      </c>
      <c r="R307" s="184">
        <v>42818</v>
      </c>
      <c r="S307" s="8" t="s">
        <v>83</v>
      </c>
      <c r="T307" s="8" t="s">
        <v>12</v>
      </c>
      <c r="U307" s="8" t="s">
        <v>83</v>
      </c>
      <c r="V307" s="7">
        <f t="shared" si="58"/>
        <v>64</v>
      </c>
      <c r="W307" s="89"/>
    </row>
    <row r="308" spans="1:23" s="9" customFormat="1" ht="82.3" x14ac:dyDescent="0.4">
      <c r="A308" s="89"/>
      <c r="B308" s="12">
        <v>20.824999999999999</v>
      </c>
      <c r="C308" s="10" t="str">
        <f>PFD!$G$36</f>
        <v xml:space="preserve">Two Piece Apex - Specific Failure Modes </v>
      </c>
      <c r="D308" s="44" t="s">
        <v>942</v>
      </c>
      <c r="E308" s="44" t="s">
        <v>943</v>
      </c>
      <c r="F308" s="42">
        <v>2</v>
      </c>
      <c r="G308" s="5"/>
      <c r="H308" s="44" t="s">
        <v>944</v>
      </c>
      <c r="I308" s="42">
        <v>3</v>
      </c>
      <c r="J308" s="42" t="s">
        <v>48</v>
      </c>
      <c r="K308" s="10" t="s">
        <v>945</v>
      </c>
      <c r="L308" s="43">
        <v>8</v>
      </c>
      <c r="M308" s="7">
        <f t="shared" si="57"/>
        <v>48</v>
      </c>
      <c r="N308" s="182" t="s">
        <v>946</v>
      </c>
      <c r="O308" s="45" t="s">
        <v>414</v>
      </c>
      <c r="P308" s="184"/>
      <c r="Q308" s="45" t="s">
        <v>273</v>
      </c>
      <c r="R308" s="184"/>
      <c r="S308" s="8"/>
      <c r="T308" s="8"/>
      <c r="U308" s="8"/>
      <c r="V308" s="7" t="str">
        <f t="shared" si="58"/>
        <v/>
      </c>
      <c r="W308" s="89"/>
    </row>
    <row r="309" spans="1:23" s="9" customFormat="1" ht="51.45" x14ac:dyDescent="0.4">
      <c r="A309" s="89"/>
      <c r="B309" s="12">
        <v>20.827999999999999</v>
      </c>
      <c r="C309" s="10" t="str">
        <f>PFD!$G$36</f>
        <v xml:space="preserve">Two Piece Apex - Specific Failure Modes </v>
      </c>
      <c r="D309" s="44" t="s">
        <v>947</v>
      </c>
      <c r="E309" s="44" t="s">
        <v>929</v>
      </c>
      <c r="F309" s="42">
        <v>6</v>
      </c>
      <c r="G309" s="5"/>
      <c r="H309" s="44" t="s">
        <v>948</v>
      </c>
      <c r="I309" s="42">
        <v>1</v>
      </c>
      <c r="J309" s="42" t="s">
        <v>74</v>
      </c>
      <c r="K309" s="10" t="s">
        <v>949</v>
      </c>
      <c r="L309" s="43">
        <v>8</v>
      </c>
      <c r="M309" s="7">
        <f t="shared" si="57"/>
        <v>48</v>
      </c>
      <c r="N309" s="182" t="str">
        <f t="shared" ref="N309:N317" si="59">IF(D309="","","None")</f>
        <v>None</v>
      </c>
      <c r="O309" s="45"/>
      <c r="P309" s="184"/>
      <c r="Q309" s="45"/>
      <c r="R309" s="184"/>
      <c r="S309" s="8"/>
      <c r="T309" s="8"/>
      <c r="U309" s="8"/>
      <c r="V309" s="7" t="str">
        <f t="shared" si="58"/>
        <v/>
      </c>
      <c r="W309" s="89"/>
    </row>
    <row r="310" spans="1:23" s="9" customFormat="1" ht="30.9" x14ac:dyDescent="0.4">
      <c r="A310" s="89"/>
      <c r="B310" s="12">
        <v>20.831</v>
      </c>
      <c r="C310" s="10" t="str">
        <f>PFD!$G$36</f>
        <v xml:space="preserve">Two Piece Apex - Specific Failure Modes </v>
      </c>
      <c r="D310" s="44" t="s">
        <v>950</v>
      </c>
      <c r="E310" s="44" t="s">
        <v>943</v>
      </c>
      <c r="F310" s="42">
        <v>2</v>
      </c>
      <c r="G310" s="5"/>
      <c r="H310" s="5" t="s">
        <v>951</v>
      </c>
      <c r="I310" s="42">
        <v>1</v>
      </c>
      <c r="J310" s="42" t="s">
        <v>48</v>
      </c>
      <c r="K310" s="10" t="s">
        <v>471</v>
      </c>
      <c r="L310" s="43">
        <v>3</v>
      </c>
      <c r="M310" s="7">
        <f t="shared" si="57"/>
        <v>6</v>
      </c>
      <c r="N310" s="182" t="str">
        <f t="shared" si="59"/>
        <v>None</v>
      </c>
      <c r="O310" s="45"/>
      <c r="P310" s="184"/>
      <c r="Q310" s="45"/>
      <c r="R310" s="184"/>
      <c r="S310" s="8"/>
      <c r="T310" s="8"/>
      <c r="U310" s="8"/>
      <c r="V310" s="7" t="str">
        <f t="shared" si="58"/>
        <v/>
      </c>
      <c r="W310" s="89"/>
    </row>
    <row r="311" spans="1:23" s="9" customFormat="1" ht="51.45" x14ac:dyDescent="0.4">
      <c r="A311" s="89"/>
      <c r="B311" s="12">
        <v>20.834</v>
      </c>
      <c r="C311" s="10" t="str">
        <f>PFD!$G$36</f>
        <v xml:space="preserve">Two Piece Apex - Specific Failure Modes </v>
      </c>
      <c r="D311" s="5" t="s">
        <v>952</v>
      </c>
      <c r="E311" s="44" t="s">
        <v>953</v>
      </c>
      <c r="F311" s="42">
        <v>3</v>
      </c>
      <c r="G311" s="5"/>
      <c r="H311" s="5" t="s">
        <v>954</v>
      </c>
      <c r="I311" s="42">
        <v>3</v>
      </c>
      <c r="J311" s="42" t="s">
        <v>74</v>
      </c>
      <c r="K311" s="10" t="s">
        <v>955</v>
      </c>
      <c r="L311" s="43">
        <v>6</v>
      </c>
      <c r="M311" s="7">
        <f t="shared" si="57"/>
        <v>54</v>
      </c>
      <c r="N311" s="182" t="str">
        <f t="shared" si="59"/>
        <v>None</v>
      </c>
      <c r="O311" s="45"/>
      <c r="P311" s="184"/>
      <c r="Q311" s="45"/>
      <c r="R311" s="184"/>
      <c r="S311" s="8"/>
      <c r="T311" s="8"/>
      <c r="U311" s="8"/>
      <c r="V311" s="7" t="str">
        <f t="shared" si="58"/>
        <v/>
      </c>
      <c r="W311" s="89"/>
    </row>
    <row r="312" spans="1:23" s="9" customFormat="1" ht="51.45" x14ac:dyDescent="0.4">
      <c r="A312" s="89"/>
      <c r="B312" s="12">
        <v>20.837</v>
      </c>
      <c r="C312" s="10" t="str">
        <f>PFD!$G$36</f>
        <v xml:space="preserve">Two Piece Apex - Specific Failure Modes </v>
      </c>
      <c r="D312" s="5" t="s">
        <v>956</v>
      </c>
      <c r="E312" s="44" t="s">
        <v>957</v>
      </c>
      <c r="F312" s="42">
        <v>8</v>
      </c>
      <c r="G312" s="5"/>
      <c r="H312" s="5" t="s">
        <v>958</v>
      </c>
      <c r="I312" s="42">
        <v>1</v>
      </c>
      <c r="J312" s="42" t="s">
        <v>74</v>
      </c>
      <c r="K312" s="10" t="s">
        <v>959</v>
      </c>
      <c r="L312" s="43">
        <v>6</v>
      </c>
      <c r="M312" s="7">
        <f t="shared" si="57"/>
        <v>48</v>
      </c>
      <c r="N312" s="182" t="str">
        <f t="shared" si="59"/>
        <v>None</v>
      </c>
      <c r="O312" s="182"/>
      <c r="P312" s="184"/>
      <c r="Q312" s="45"/>
      <c r="R312" s="184"/>
      <c r="S312" s="8"/>
      <c r="T312" s="8"/>
      <c r="U312" s="8"/>
      <c r="V312" s="7" t="str">
        <f t="shared" si="58"/>
        <v/>
      </c>
      <c r="W312" s="89"/>
    </row>
    <row r="313" spans="1:23" s="9" customFormat="1" ht="41.15" x14ac:dyDescent="0.4">
      <c r="A313" s="89"/>
      <c r="B313" s="12">
        <v>20.84</v>
      </c>
      <c r="C313" s="10" t="str">
        <f>PFD!$G$36</f>
        <v xml:space="preserve">Two Piece Apex - Specific Failure Modes </v>
      </c>
      <c r="D313" s="44" t="s">
        <v>960</v>
      </c>
      <c r="E313" s="44" t="s">
        <v>943</v>
      </c>
      <c r="F313" s="42">
        <v>2</v>
      </c>
      <c r="G313" s="5"/>
      <c r="H313" s="5" t="s">
        <v>961</v>
      </c>
      <c r="I313" s="42">
        <v>2</v>
      </c>
      <c r="J313" s="42" t="s">
        <v>74</v>
      </c>
      <c r="K313" s="10" t="s">
        <v>962</v>
      </c>
      <c r="L313" s="43">
        <v>8</v>
      </c>
      <c r="M313" s="7">
        <f t="shared" si="57"/>
        <v>32</v>
      </c>
      <c r="N313" s="182" t="str">
        <f t="shared" si="59"/>
        <v>None</v>
      </c>
      <c r="O313" s="45"/>
      <c r="P313" s="184"/>
      <c r="Q313" s="45"/>
      <c r="R313" s="184"/>
      <c r="S313" s="8"/>
      <c r="T313" s="8"/>
      <c r="U313" s="8"/>
      <c r="V313" s="7" t="str">
        <f t="shared" si="58"/>
        <v/>
      </c>
      <c r="W313" s="89"/>
    </row>
    <row r="314" spans="1:23" s="9" customFormat="1" ht="41.15" x14ac:dyDescent="0.4">
      <c r="A314" s="89"/>
      <c r="B314" s="12">
        <v>20.841000000000001</v>
      </c>
      <c r="C314" s="10" t="str">
        <f>PFD!$G$36</f>
        <v xml:space="preserve">Two Piece Apex - Specific Failure Modes </v>
      </c>
      <c r="D314" s="44" t="s">
        <v>963</v>
      </c>
      <c r="E314" s="44" t="s">
        <v>964</v>
      </c>
      <c r="F314" s="42">
        <v>8</v>
      </c>
      <c r="G314" s="5"/>
      <c r="H314" s="5" t="s">
        <v>965</v>
      </c>
      <c r="I314" s="42">
        <v>1</v>
      </c>
      <c r="J314" s="42" t="s">
        <v>74</v>
      </c>
      <c r="K314" s="10" t="s">
        <v>966</v>
      </c>
      <c r="L314" s="43">
        <v>2</v>
      </c>
      <c r="M314" s="7">
        <f t="shared" ref="M314" si="60">IF(F314+I314+L314,F314*I314*L314,"")</f>
        <v>16</v>
      </c>
      <c r="N314" s="182" t="str">
        <f t="shared" ref="N314" si="61">IF(D314="","","None")</f>
        <v>None</v>
      </c>
      <c r="O314" s="45"/>
      <c r="P314" s="184"/>
      <c r="Q314" s="45"/>
      <c r="R314" s="184"/>
      <c r="S314" s="8"/>
      <c r="T314" s="8"/>
      <c r="U314" s="8"/>
      <c r="V314" s="7" t="str">
        <f t="shared" ref="V314" si="62">IF(S314+T314+U314,S314*T314*U314,"")</f>
        <v/>
      </c>
      <c r="W314" s="89"/>
    </row>
    <row r="315" spans="1:23" s="9" customFormat="1" ht="41.15" x14ac:dyDescent="0.4">
      <c r="A315" s="89"/>
      <c r="B315" s="12">
        <v>20.841999999999999</v>
      </c>
      <c r="C315" s="10" t="str">
        <f>PFD!$G$36</f>
        <v xml:space="preserve">Two Piece Apex - Specific Failure Modes </v>
      </c>
      <c r="D315" s="44" t="s">
        <v>967</v>
      </c>
      <c r="E315" s="44" t="s">
        <v>968</v>
      </c>
      <c r="F315" s="42">
        <v>8</v>
      </c>
      <c r="G315" s="5"/>
      <c r="H315" s="5" t="s">
        <v>969</v>
      </c>
      <c r="I315" s="42">
        <v>1</v>
      </c>
      <c r="J315" s="42" t="s">
        <v>74</v>
      </c>
      <c r="K315" s="10" t="s">
        <v>970</v>
      </c>
      <c r="L315" s="43">
        <v>4</v>
      </c>
      <c r="M315" s="7">
        <f t="shared" ref="M315" si="63">IF(F315+I315+L315,F315*I315*L315,"")</f>
        <v>32</v>
      </c>
      <c r="N315" s="182" t="str">
        <f t="shared" ref="N315" si="64">IF(D315="","","None")</f>
        <v>None</v>
      </c>
      <c r="O315" s="45"/>
      <c r="P315" s="184"/>
      <c r="Q315" s="45"/>
      <c r="R315" s="184"/>
      <c r="S315" s="8"/>
      <c r="T315" s="8"/>
      <c r="U315" s="8"/>
      <c r="V315" s="7" t="str">
        <f t="shared" ref="V315" si="65">IF(S315+T315+U315,S315*T315*U315,"")</f>
        <v/>
      </c>
      <c r="W315" s="89"/>
    </row>
    <row r="316" spans="1:23" s="9" customFormat="1" ht="61.75" x14ac:dyDescent="0.4">
      <c r="A316" s="89"/>
      <c r="B316" s="12">
        <v>20.843</v>
      </c>
      <c r="C316" s="10" t="str">
        <f>PFD!$G$36</f>
        <v xml:space="preserve">Two Piece Apex - Specific Failure Modes </v>
      </c>
      <c r="D316" s="44" t="s">
        <v>971</v>
      </c>
      <c r="E316" s="44" t="s">
        <v>972</v>
      </c>
      <c r="F316" s="4">
        <v>8</v>
      </c>
      <c r="G316" s="5"/>
      <c r="H316" s="5" t="s">
        <v>973</v>
      </c>
      <c r="I316" s="42">
        <v>1</v>
      </c>
      <c r="J316" s="42" t="s">
        <v>48</v>
      </c>
      <c r="K316" s="10" t="s">
        <v>974</v>
      </c>
      <c r="L316" s="43">
        <v>7</v>
      </c>
      <c r="M316" s="7">
        <f t="shared" si="57"/>
        <v>56</v>
      </c>
      <c r="N316" s="182" t="str">
        <f t="shared" si="59"/>
        <v>None</v>
      </c>
      <c r="O316" s="45"/>
      <c r="P316" s="184"/>
      <c r="Q316" s="45"/>
      <c r="R316" s="184"/>
      <c r="S316" s="8"/>
      <c r="T316" s="8"/>
      <c r="U316" s="8"/>
      <c r="V316" s="7" t="str">
        <f t="shared" si="58"/>
        <v/>
      </c>
      <c r="W316" s="89"/>
    </row>
    <row r="317" spans="1:23" s="9" customFormat="1" ht="92.6" x14ac:dyDescent="0.4">
      <c r="A317" s="89"/>
      <c r="B317" s="12">
        <v>20.846</v>
      </c>
      <c r="C317" s="10" t="str">
        <f>PFD!$G$36</f>
        <v xml:space="preserve">Two Piece Apex - Specific Failure Modes </v>
      </c>
      <c r="D317" s="44" t="s">
        <v>971</v>
      </c>
      <c r="E317" s="44" t="s">
        <v>972</v>
      </c>
      <c r="F317" s="4">
        <v>8</v>
      </c>
      <c r="G317" s="5"/>
      <c r="H317" s="5" t="s">
        <v>975</v>
      </c>
      <c r="I317" s="42">
        <v>1</v>
      </c>
      <c r="J317" s="42" t="s">
        <v>48</v>
      </c>
      <c r="K317" s="10" t="s">
        <v>976</v>
      </c>
      <c r="L317" s="43">
        <v>8</v>
      </c>
      <c r="M317" s="7">
        <f t="shared" si="57"/>
        <v>64</v>
      </c>
      <c r="N317" s="182" t="str">
        <f t="shared" si="59"/>
        <v>None</v>
      </c>
      <c r="O317" s="182"/>
      <c r="P317" s="184"/>
      <c r="Q317" s="45"/>
      <c r="R317" s="184"/>
      <c r="S317" s="8"/>
      <c r="T317" s="8"/>
      <c r="U317" s="8"/>
      <c r="V317" s="7" t="str">
        <f t="shared" si="58"/>
        <v/>
      </c>
      <c r="W317" s="89"/>
    </row>
    <row r="318" spans="1:23" s="9" customFormat="1" ht="72" x14ac:dyDescent="0.4">
      <c r="A318" s="89"/>
      <c r="B318" s="12">
        <v>20.849</v>
      </c>
      <c r="C318" s="10" t="str">
        <f>PFD!$G$36</f>
        <v xml:space="preserve">Two Piece Apex - Specific Failure Modes </v>
      </c>
      <c r="D318" s="44" t="s">
        <v>977</v>
      </c>
      <c r="E318" s="44" t="s">
        <v>972</v>
      </c>
      <c r="F318" s="42">
        <v>8</v>
      </c>
      <c r="G318" s="5"/>
      <c r="H318" s="5" t="s">
        <v>978</v>
      </c>
      <c r="I318" s="42">
        <v>5</v>
      </c>
      <c r="J318" s="42" t="s">
        <v>48</v>
      </c>
      <c r="K318" s="10" t="s">
        <v>979</v>
      </c>
      <c r="L318" s="43">
        <v>7</v>
      </c>
      <c r="M318" s="7">
        <f t="shared" si="57"/>
        <v>280</v>
      </c>
      <c r="N318" s="182" t="s">
        <v>980</v>
      </c>
      <c r="O318" s="45" t="s">
        <v>690</v>
      </c>
      <c r="P318" s="184">
        <v>43388</v>
      </c>
      <c r="Q318" s="45" t="s">
        <v>981</v>
      </c>
      <c r="R318" s="184">
        <v>43388</v>
      </c>
      <c r="S318" s="8" t="s">
        <v>83</v>
      </c>
      <c r="T318" s="8" t="s">
        <v>12</v>
      </c>
      <c r="U318" s="8" t="s">
        <v>84</v>
      </c>
      <c r="V318" s="7">
        <f t="shared" si="58"/>
        <v>56</v>
      </c>
      <c r="W318" s="89"/>
    </row>
    <row r="319" spans="1:23" s="9" customFormat="1" ht="61.75" x14ac:dyDescent="0.4">
      <c r="A319" s="89"/>
      <c r="B319" s="12">
        <v>20.85</v>
      </c>
      <c r="C319" s="10" t="str">
        <f>PFD!$G$36</f>
        <v xml:space="preserve">Two Piece Apex - Specific Failure Modes </v>
      </c>
      <c r="D319" s="44" t="s">
        <v>982</v>
      </c>
      <c r="E319" s="44" t="s">
        <v>983</v>
      </c>
      <c r="F319" s="4">
        <v>8</v>
      </c>
      <c r="G319" s="5"/>
      <c r="H319" s="5" t="s">
        <v>984</v>
      </c>
      <c r="I319" s="42">
        <v>2</v>
      </c>
      <c r="J319" s="42" t="s">
        <v>74</v>
      </c>
      <c r="K319" s="10" t="s">
        <v>985</v>
      </c>
      <c r="L319" s="43">
        <v>4</v>
      </c>
      <c r="M319" s="7">
        <f t="shared" ref="M319" si="66">IF(F319+I319+L319,F319*I319*L319,"")</f>
        <v>64</v>
      </c>
      <c r="N319" s="182" t="str">
        <f>IF(D319="","","None")</f>
        <v>None</v>
      </c>
      <c r="O319" s="45"/>
      <c r="P319" s="184"/>
      <c r="Q319" s="45"/>
      <c r="R319" s="184"/>
      <c r="S319" s="4"/>
      <c r="T319" s="8"/>
      <c r="U319" s="8"/>
      <c r="V319" s="7"/>
      <c r="W319" s="89"/>
    </row>
    <row r="320" spans="1:23" s="9" customFormat="1" ht="72" x14ac:dyDescent="0.4">
      <c r="A320" s="89"/>
      <c r="B320" s="12">
        <v>20.852</v>
      </c>
      <c r="C320" s="10" t="str">
        <f>PFD!$G$36</f>
        <v xml:space="preserve">Two Piece Apex - Specific Failure Modes </v>
      </c>
      <c r="D320" s="44" t="s">
        <v>977</v>
      </c>
      <c r="E320" s="44" t="s">
        <v>972</v>
      </c>
      <c r="F320" s="4">
        <v>8</v>
      </c>
      <c r="G320" s="5"/>
      <c r="H320" s="5" t="s">
        <v>986</v>
      </c>
      <c r="I320" s="42">
        <v>3</v>
      </c>
      <c r="J320" s="42" t="s">
        <v>48</v>
      </c>
      <c r="K320" s="10" t="s">
        <v>987</v>
      </c>
      <c r="L320" s="43">
        <v>9</v>
      </c>
      <c r="M320" s="7">
        <f t="shared" si="57"/>
        <v>216</v>
      </c>
      <c r="N320" s="182" t="s">
        <v>988</v>
      </c>
      <c r="O320" s="45" t="s">
        <v>989</v>
      </c>
      <c r="P320" s="184">
        <v>42655</v>
      </c>
      <c r="Q320" s="45" t="s">
        <v>990</v>
      </c>
      <c r="R320" s="184">
        <v>42655</v>
      </c>
      <c r="S320" s="4">
        <v>8</v>
      </c>
      <c r="T320" s="8" t="s">
        <v>230</v>
      </c>
      <c r="U320" s="8" t="s">
        <v>823</v>
      </c>
      <c r="V320" s="7">
        <f t="shared" si="58"/>
        <v>80</v>
      </c>
      <c r="W320" s="89"/>
    </row>
    <row r="321" spans="1:23" s="9" customFormat="1" ht="51.45" x14ac:dyDescent="0.4">
      <c r="A321" s="89"/>
      <c r="B321" s="12">
        <v>20.855</v>
      </c>
      <c r="C321" s="10" t="str">
        <f>PFD!$G$36</f>
        <v xml:space="preserve">Two Piece Apex - Specific Failure Modes </v>
      </c>
      <c r="D321" s="44" t="s">
        <v>991</v>
      </c>
      <c r="E321" s="44" t="s">
        <v>992</v>
      </c>
      <c r="F321" s="18">
        <v>2</v>
      </c>
      <c r="G321" s="19"/>
      <c r="H321" s="44" t="s">
        <v>993</v>
      </c>
      <c r="I321" s="18">
        <v>3</v>
      </c>
      <c r="J321" s="18" t="s">
        <v>48</v>
      </c>
      <c r="K321" s="5" t="s">
        <v>994</v>
      </c>
      <c r="L321" s="18">
        <v>5</v>
      </c>
      <c r="M321" s="7">
        <f t="shared" si="57"/>
        <v>30</v>
      </c>
      <c r="N321" s="182" t="str">
        <f>IF(D321="","","None")</f>
        <v>None</v>
      </c>
      <c r="O321" s="46"/>
      <c r="P321" s="184"/>
      <c r="Q321" s="188"/>
      <c r="R321" s="184"/>
      <c r="S321" s="8"/>
      <c r="T321" s="8"/>
      <c r="U321" s="8"/>
      <c r="V321" s="7" t="str">
        <f t="shared" si="58"/>
        <v/>
      </c>
      <c r="W321" s="89"/>
    </row>
    <row r="322" spans="1:23" s="9" customFormat="1" ht="61.75" x14ac:dyDescent="0.4">
      <c r="A322" s="89"/>
      <c r="B322" s="12">
        <v>20.858000000000001</v>
      </c>
      <c r="C322" s="10" t="str">
        <f>PFD!$G$36</f>
        <v xml:space="preserve">Two Piece Apex - Specific Failure Modes </v>
      </c>
      <c r="D322" s="44" t="s">
        <v>995</v>
      </c>
      <c r="E322" s="44" t="s">
        <v>996</v>
      </c>
      <c r="F322" s="42">
        <v>8</v>
      </c>
      <c r="G322" s="5"/>
      <c r="H322" s="5" t="s">
        <v>997</v>
      </c>
      <c r="I322" s="42">
        <v>6</v>
      </c>
      <c r="J322" s="42" t="s">
        <v>48</v>
      </c>
      <c r="K322" s="10" t="s">
        <v>998</v>
      </c>
      <c r="L322" s="43">
        <v>6</v>
      </c>
      <c r="M322" s="7">
        <f t="shared" si="57"/>
        <v>288</v>
      </c>
      <c r="N322" s="182" t="s">
        <v>999</v>
      </c>
      <c r="O322" s="45" t="s">
        <v>989</v>
      </c>
      <c r="P322" s="184">
        <v>42647</v>
      </c>
      <c r="Q322" s="45" t="s">
        <v>1000</v>
      </c>
      <c r="R322" s="184">
        <v>42644</v>
      </c>
      <c r="S322" s="8" t="s">
        <v>83</v>
      </c>
      <c r="T322" s="8" t="s">
        <v>230</v>
      </c>
      <c r="U322" s="8" t="s">
        <v>231</v>
      </c>
      <c r="V322" s="7">
        <f t="shared" si="58"/>
        <v>96</v>
      </c>
      <c r="W322" s="89"/>
    </row>
    <row r="323" spans="1:23" s="9" customFormat="1" ht="51.45" x14ac:dyDescent="0.4">
      <c r="A323" s="89"/>
      <c r="B323" s="12">
        <v>20.861000000000001</v>
      </c>
      <c r="C323" s="10" t="str">
        <f>PFD!$G$36</f>
        <v xml:space="preserve">Two Piece Apex - Specific Failure Modes </v>
      </c>
      <c r="D323" s="44" t="s">
        <v>995</v>
      </c>
      <c r="E323" s="44" t="s">
        <v>996</v>
      </c>
      <c r="F323" s="42">
        <v>8</v>
      </c>
      <c r="G323" s="5"/>
      <c r="H323" s="5" t="s">
        <v>1001</v>
      </c>
      <c r="I323" s="42">
        <v>2</v>
      </c>
      <c r="J323" s="42" t="s">
        <v>74</v>
      </c>
      <c r="K323" s="10" t="s">
        <v>1002</v>
      </c>
      <c r="L323" s="43">
        <v>5</v>
      </c>
      <c r="M323" s="7">
        <f t="shared" si="57"/>
        <v>80</v>
      </c>
      <c r="N323" s="182" t="str">
        <f>IF(D323="","","None")</f>
        <v>None</v>
      </c>
      <c r="O323" s="45"/>
      <c r="P323" s="184"/>
      <c r="Q323" s="45"/>
      <c r="R323" s="184"/>
      <c r="S323" s="8"/>
      <c r="T323" s="8"/>
      <c r="U323" s="8"/>
      <c r="V323" s="7" t="str">
        <f t="shared" si="58"/>
        <v/>
      </c>
      <c r="W323" s="89"/>
    </row>
    <row r="324" spans="1:23" s="9" customFormat="1" ht="61.75" x14ac:dyDescent="0.4">
      <c r="A324" s="89"/>
      <c r="B324" s="12">
        <v>20.864000000000001</v>
      </c>
      <c r="C324" s="10" t="str">
        <f>PFD!$G$36</f>
        <v xml:space="preserve">Two Piece Apex - Specific Failure Modes </v>
      </c>
      <c r="D324" s="44" t="s">
        <v>1003</v>
      </c>
      <c r="E324" s="44" t="s">
        <v>1004</v>
      </c>
      <c r="F324" s="42">
        <v>8</v>
      </c>
      <c r="G324" s="5"/>
      <c r="H324" s="5" t="s">
        <v>1005</v>
      </c>
      <c r="I324" s="42">
        <v>2</v>
      </c>
      <c r="J324" s="42" t="s">
        <v>48</v>
      </c>
      <c r="K324" s="10" t="s">
        <v>1006</v>
      </c>
      <c r="L324" s="43">
        <v>7</v>
      </c>
      <c r="M324" s="7">
        <f t="shared" si="57"/>
        <v>112</v>
      </c>
      <c r="N324" s="182" t="s">
        <v>1007</v>
      </c>
      <c r="O324" s="45" t="s">
        <v>81</v>
      </c>
      <c r="P324" s="184">
        <v>44591</v>
      </c>
      <c r="Q324" s="45" t="s">
        <v>1008</v>
      </c>
      <c r="R324" s="184"/>
      <c r="S324" s="8" t="s">
        <v>83</v>
      </c>
      <c r="T324" s="8" t="s">
        <v>230</v>
      </c>
      <c r="U324" s="8" t="s">
        <v>231</v>
      </c>
      <c r="V324" s="7">
        <f t="shared" si="58"/>
        <v>96</v>
      </c>
      <c r="W324" s="89"/>
    </row>
    <row r="325" spans="1:23" s="9" customFormat="1" ht="41.15" x14ac:dyDescent="0.4">
      <c r="A325" s="89"/>
      <c r="B325" s="12">
        <v>20.867000000000001</v>
      </c>
      <c r="C325" s="10" t="str">
        <f>PFD!$G$36</f>
        <v xml:space="preserve">Two Piece Apex - Specific Failure Modes </v>
      </c>
      <c r="D325" s="44" t="s">
        <v>1009</v>
      </c>
      <c r="E325" s="44" t="s">
        <v>1010</v>
      </c>
      <c r="F325" s="18">
        <v>7</v>
      </c>
      <c r="G325" s="19"/>
      <c r="H325" s="44" t="s">
        <v>1011</v>
      </c>
      <c r="I325" s="18">
        <v>2</v>
      </c>
      <c r="J325" s="18" t="s">
        <v>48</v>
      </c>
      <c r="K325" s="5" t="s">
        <v>1012</v>
      </c>
      <c r="L325" s="18">
        <v>4</v>
      </c>
      <c r="M325" s="7">
        <f t="shared" si="57"/>
        <v>56</v>
      </c>
      <c r="N325" s="46" t="str">
        <f>IF(D325="","","None")</f>
        <v>None</v>
      </c>
      <c r="O325" s="46" t="s">
        <v>50</v>
      </c>
      <c r="P325" s="184" t="s">
        <v>50</v>
      </c>
      <c r="Q325" s="188"/>
      <c r="R325" s="184"/>
      <c r="S325" s="8"/>
      <c r="T325" s="8"/>
      <c r="U325" s="8"/>
      <c r="V325" s="7" t="str">
        <f t="shared" ref="V325:V348" si="67">IF(S325+T325+U325,S325*T325*U325,"")</f>
        <v/>
      </c>
      <c r="W325" s="89"/>
    </row>
    <row r="326" spans="1:23" s="9" customFormat="1" ht="72" x14ac:dyDescent="0.4">
      <c r="A326" s="89"/>
      <c r="B326" s="12">
        <v>20.87</v>
      </c>
      <c r="C326" s="10" t="str">
        <f>PFD!$G$36</f>
        <v xml:space="preserve">Two Piece Apex - Specific Failure Modes </v>
      </c>
      <c r="D326" s="44" t="s">
        <v>1013</v>
      </c>
      <c r="E326" s="44" t="s">
        <v>1014</v>
      </c>
      <c r="F326" s="18">
        <v>8</v>
      </c>
      <c r="G326" s="19"/>
      <c r="H326" s="44" t="s">
        <v>1015</v>
      </c>
      <c r="I326" s="18">
        <v>2</v>
      </c>
      <c r="J326" s="18" t="s">
        <v>48</v>
      </c>
      <c r="K326" s="5" t="s">
        <v>1012</v>
      </c>
      <c r="L326" s="18">
        <v>4</v>
      </c>
      <c r="M326" s="7">
        <f t="shared" si="57"/>
        <v>64</v>
      </c>
      <c r="N326" s="46" t="str">
        <f>IF(D326="","","None")</f>
        <v>None</v>
      </c>
      <c r="O326" s="46" t="s">
        <v>50</v>
      </c>
      <c r="P326" s="184" t="s">
        <v>50</v>
      </c>
      <c r="Q326" s="188"/>
      <c r="R326" s="184"/>
      <c r="S326" s="8"/>
      <c r="T326" s="8"/>
      <c r="U326" s="8"/>
      <c r="V326" s="7" t="str">
        <f t="shared" si="67"/>
        <v/>
      </c>
      <c r="W326" s="89"/>
    </row>
    <row r="327" spans="1:23" s="9" customFormat="1" ht="51.45" x14ac:dyDescent="0.4">
      <c r="A327" s="89"/>
      <c r="B327" s="12">
        <v>20.873000000000001</v>
      </c>
      <c r="C327" s="10" t="str">
        <f>PFD!$G$36</f>
        <v xml:space="preserve">Two Piece Apex - Specific Failure Modes </v>
      </c>
      <c r="D327" s="44" t="s">
        <v>1016</v>
      </c>
      <c r="E327" s="44" t="s">
        <v>1017</v>
      </c>
      <c r="F327" s="18">
        <v>2</v>
      </c>
      <c r="G327" s="19"/>
      <c r="H327" s="44" t="s">
        <v>1018</v>
      </c>
      <c r="I327" s="18">
        <v>1</v>
      </c>
      <c r="J327" s="18" t="s">
        <v>74</v>
      </c>
      <c r="K327" s="5" t="s">
        <v>1019</v>
      </c>
      <c r="L327" s="18">
        <v>3</v>
      </c>
      <c r="M327" s="7">
        <f t="shared" si="57"/>
        <v>6</v>
      </c>
      <c r="N327" s="46" t="str">
        <f>IF(D327="","","None")</f>
        <v>None</v>
      </c>
      <c r="O327" s="46" t="s">
        <v>50</v>
      </c>
      <c r="P327" s="184" t="s">
        <v>50</v>
      </c>
      <c r="Q327" s="188"/>
      <c r="R327" s="184"/>
      <c r="S327" s="8"/>
      <c r="T327" s="8"/>
      <c r="U327" s="8"/>
      <c r="V327" s="7" t="str">
        <f t="shared" si="67"/>
        <v/>
      </c>
      <c r="W327" s="89"/>
    </row>
    <row r="328" spans="1:23" s="9" customFormat="1" ht="51.45" x14ac:dyDescent="0.4">
      <c r="A328" s="89"/>
      <c r="B328" s="12">
        <v>20.873999999999999</v>
      </c>
      <c r="C328" s="10" t="str">
        <f>PFD!$G$36</f>
        <v xml:space="preserve">Two Piece Apex - Specific Failure Modes </v>
      </c>
      <c r="D328" s="44" t="s">
        <v>1020</v>
      </c>
      <c r="E328" s="44" t="s">
        <v>983</v>
      </c>
      <c r="F328" s="42">
        <v>8</v>
      </c>
      <c r="G328" s="5"/>
      <c r="H328" s="5" t="s">
        <v>1021</v>
      </c>
      <c r="I328" s="42">
        <v>1</v>
      </c>
      <c r="J328" s="42" t="s">
        <v>74</v>
      </c>
      <c r="K328" s="10" t="s">
        <v>1022</v>
      </c>
      <c r="L328" s="43">
        <v>2</v>
      </c>
      <c r="M328" s="7">
        <f t="shared" ref="M328" si="68">IF(F328+I328+L328,F328*I328*L328,"")</f>
        <v>16</v>
      </c>
      <c r="N328" s="182" t="str">
        <f t="shared" ref="N328" si="69">IF(D328="","","None")</f>
        <v>None</v>
      </c>
      <c r="O328" s="45"/>
      <c r="P328" s="184"/>
      <c r="Q328" s="45"/>
      <c r="R328" s="184"/>
      <c r="S328" s="8"/>
      <c r="T328" s="8"/>
      <c r="U328" s="8"/>
      <c r="V328" s="7" t="str">
        <f t="shared" ref="V328" si="70">IF(S328+T328+U328,S328*T328*U328,"")</f>
        <v/>
      </c>
      <c r="W328" s="89"/>
    </row>
    <row r="329" spans="1:23" s="9" customFormat="1" ht="61.75" x14ac:dyDescent="0.4">
      <c r="A329" s="89"/>
      <c r="B329" s="12">
        <v>20.876000000000001</v>
      </c>
      <c r="C329" s="10" t="str">
        <f>PFD!$G$36</f>
        <v xml:space="preserve">Two Piece Apex - Specific Failure Modes </v>
      </c>
      <c r="D329" s="44" t="s">
        <v>1023</v>
      </c>
      <c r="E329" s="44" t="s">
        <v>1024</v>
      </c>
      <c r="F329" s="42">
        <v>8</v>
      </c>
      <c r="G329" s="5"/>
      <c r="H329" s="44" t="s">
        <v>1025</v>
      </c>
      <c r="I329" s="42">
        <v>2</v>
      </c>
      <c r="J329" s="42" t="s">
        <v>74</v>
      </c>
      <c r="K329" s="10" t="s">
        <v>1026</v>
      </c>
      <c r="L329" s="43">
        <v>6</v>
      </c>
      <c r="M329" s="7">
        <f t="shared" si="57"/>
        <v>96</v>
      </c>
      <c r="N329" s="46" t="str">
        <f>IF(D329="","","None")</f>
        <v>None</v>
      </c>
      <c r="O329" s="182"/>
      <c r="P329" s="184"/>
      <c r="Q329" s="45"/>
      <c r="R329" s="184"/>
      <c r="S329" s="8"/>
      <c r="T329" s="8"/>
      <c r="U329" s="8"/>
      <c r="V329" s="7" t="str">
        <f t="shared" si="67"/>
        <v/>
      </c>
      <c r="W329" s="89"/>
    </row>
    <row r="330" spans="1:23" s="9" customFormat="1" ht="82.3" x14ac:dyDescent="0.4">
      <c r="A330" s="89"/>
      <c r="B330" s="12">
        <v>20.879000000000001</v>
      </c>
      <c r="C330" s="10" t="str">
        <f>PFD!$G$36</f>
        <v xml:space="preserve">Two Piece Apex - Specific Failure Modes </v>
      </c>
      <c r="D330" s="44" t="s">
        <v>1027</v>
      </c>
      <c r="E330" s="44" t="s">
        <v>1024</v>
      </c>
      <c r="F330" s="42">
        <v>8</v>
      </c>
      <c r="G330" s="5"/>
      <c r="H330" s="44" t="s">
        <v>1028</v>
      </c>
      <c r="I330" s="42">
        <v>2</v>
      </c>
      <c r="J330" s="42" t="s">
        <v>48</v>
      </c>
      <c r="K330" s="10" t="s">
        <v>1029</v>
      </c>
      <c r="L330" s="43">
        <v>7</v>
      </c>
      <c r="M330" s="7">
        <f t="shared" si="57"/>
        <v>112</v>
      </c>
      <c r="N330" s="44" t="s">
        <v>1030</v>
      </c>
      <c r="O330" s="45" t="s">
        <v>791</v>
      </c>
      <c r="P330" s="184">
        <v>42714</v>
      </c>
      <c r="Q330" s="45" t="s">
        <v>1031</v>
      </c>
      <c r="R330" s="184">
        <v>42705</v>
      </c>
      <c r="S330" s="8" t="s">
        <v>83</v>
      </c>
      <c r="T330" s="8" t="s">
        <v>230</v>
      </c>
      <c r="U330" s="8" t="s">
        <v>230</v>
      </c>
      <c r="V330" s="7">
        <f t="shared" si="67"/>
        <v>32</v>
      </c>
      <c r="W330" s="89"/>
    </row>
    <row r="331" spans="1:23" s="9" customFormat="1" ht="92.6" x14ac:dyDescent="0.4">
      <c r="A331" s="89"/>
      <c r="B331" s="12">
        <v>20.882000000000001</v>
      </c>
      <c r="C331" s="10" t="str">
        <f>PFD!$G$36</f>
        <v xml:space="preserve">Two Piece Apex - Specific Failure Modes </v>
      </c>
      <c r="D331" s="44" t="s">
        <v>1032</v>
      </c>
      <c r="E331" s="44" t="s">
        <v>1033</v>
      </c>
      <c r="F331" s="42">
        <v>2</v>
      </c>
      <c r="G331" s="5"/>
      <c r="H331" s="44" t="s">
        <v>1034</v>
      </c>
      <c r="I331" s="42">
        <v>2</v>
      </c>
      <c r="J331" s="42" t="s">
        <v>74</v>
      </c>
      <c r="K331" s="10" t="s">
        <v>1035</v>
      </c>
      <c r="L331" s="43">
        <v>8</v>
      </c>
      <c r="M331" s="7">
        <f t="shared" ref="M331" si="71">IF(F331+I331+L331,F331*I331*L331,"")</f>
        <v>32</v>
      </c>
      <c r="N331" s="46" t="str">
        <f t="shared" ref="N331:N345" si="72">IF(D331="","","None")</f>
        <v>None</v>
      </c>
      <c r="O331" s="45"/>
      <c r="P331" s="184"/>
      <c r="Q331" s="45"/>
      <c r="R331" s="184"/>
      <c r="S331" s="8"/>
      <c r="T331" s="8"/>
      <c r="U331" s="8"/>
      <c r="V331" s="7" t="str">
        <f t="shared" ref="V331" si="73">IF(S331+T331+U331,S331*T331*U331,"")</f>
        <v/>
      </c>
      <c r="W331" s="89"/>
    </row>
    <row r="332" spans="1:23" s="9" customFormat="1" ht="72" x14ac:dyDescent="0.4">
      <c r="A332" s="89"/>
      <c r="B332" s="12">
        <v>20.885000000000002</v>
      </c>
      <c r="C332" s="10" t="str">
        <f>PFD!$G$36</f>
        <v xml:space="preserve">Two Piece Apex - Specific Failure Modes </v>
      </c>
      <c r="D332" s="44" t="s">
        <v>1036</v>
      </c>
      <c r="E332" s="44" t="s">
        <v>1037</v>
      </c>
      <c r="F332" s="42">
        <v>2</v>
      </c>
      <c r="G332" s="5"/>
      <c r="H332" s="5" t="s">
        <v>1038</v>
      </c>
      <c r="I332" s="42">
        <v>1</v>
      </c>
      <c r="J332" s="42" t="s">
        <v>74</v>
      </c>
      <c r="K332" s="10" t="s">
        <v>1035</v>
      </c>
      <c r="L332" s="43">
        <v>8</v>
      </c>
      <c r="M332" s="7">
        <f t="shared" ref="M332" si="74">IF(F332+I332+L332,F332*I332*L332,"")</f>
        <v>16</v>
      </c>
      <c r="N332" s="46" t="str">
        <f t="shared" si="72"/>
        <v>None</v>
      </c>
      <c r="O332" s="45"/>
      <c r="P332" s="184"/>
      <c r="Q332" s="45"/>
      <c r="R332" s="184"/>
      <c r="S332" s="8"/>
      <c r="T332" s="8"/>
      <c r="U332" s="8"/>
      <c r="V332" s="7" t="str">
        <f t="shared" ref="V332" si="75">IF(S332+T332+U332,S332*T332*U332,"")</f>
        <v/>
      </c>
      <c r="W332" s="89"/>
    </row>
    <row r="333" spans="1:23" s="9" customFormat="1" ht="72" x14ac:dyDescent="0.4">
      <c r="A333" s="89"/>
      <c r="B333" s="12">
        <v>20.888000000000002</v>
      </c>
      <c r="C333" s="10" t="str">
        <f>PFD!$G$36</f>
        <v xml:space="preserve">Two Piece Apex - Specific Failure Modes </v>
      </c>
      <c r="D333" s="44" t="s">
        <v>1039</v>
      </c>
      <c r="E333" s="44" t="s">
        <v>1040</v>
      </c>
      <c r="F333" s="42">
        <v>8</v>
      </c>
      <c r="G333" s="5"/>
      <c r="H333" s="5" t="s">
        <v>1041</v>
      </c>
      <c r="I333" s="42">
        <v>2</v>
      </c>
      <c r="J333" s="42" t="s">
        <v>74</v>
      </c>
      <c r="K333" s="10" t="s">
        <v>1042</v>
      </c>
      <c r="L333" s="43">
        <v>6</v>
      </c>
      <c r="M333" s="7">
        <f t="shared" si="57"/>
        <v>96</v>
      </c>
      <c r="N333" s="46" t="str">
        <f t="shared" si="72"/>
        <v>None</v>
      </c>
      <c r="O333" s="46" t="s">
        <v>50</v>
      </c>
      <c r="P333" s="184" t="s">
        <v>50</v>
      </c>
      <c r="Q333" s="188"/>
      <c r="R333" s="184"/>
      <c r="S333" s="8"/>
      <c r="T333" s="8"/>
      <c r="U333" s="8"/>
      <c r="V333" s="7" t="str">
        <f t="shared" si="67"/>
        <v/>
      </c>
      <c r="W333" s="89"/>
    </row>
    <row r="334" spans="1:23" s="9" customFormat="1" ht="41.15" x14ac:dyDescent="0.4">
      <c r="A334" s="90"/>
      <c r="B334" s="103">
        <v>20.901</v>
      </c>
      <c r="C334" s="10" t="str">
        <f>PFD!$G$37</f>
        <v xml:space="preserve">Europe Two Piece - Specific Failure Modes </v>
      </c>
      <c r="D334" s="44" t="s">
        <v>1043</v>
      </c>
      <c r="E334" s="44" t="s">
        <v>91</v>
      </c>
      <c r="F334" s="4">
        <v>3</v>
      </c>
      <c r="G334" s="5"/>
      <c r="H334" s="5" t="s">
        <v>911</v>
      </c>
      <c r="I334" s="4">
        <v>1</v>
      </c>
      <c r="J334" s="4" t="s">
        <v>74</v>
      </c>
      <c r="K334" s="14" t="s">
        <v>1044</v>
      </c>
      <c r="L334" s="6">
        <v>8</v>
      </c>
      <c r="M334" s="7">
        <f t="shared" si="57"/>
        <v>24</v>
      </c>
      <c r="N334" s="182" t="str">
        <f t="shared" si="72"/>
        <v>None</v>
      </c>
      <c r="O334" s="45"/>
      <c r="P334" s="184"/>
      <c r="Q334" s="45"/>
      <c r="R334" s="184"/>
      <c r="S334" s="8"/>
      <c r="T334" s="8"/>
      <c r="U334" s="8"/>
      <c r="V334" s="7" t="str">
        <f t="shared" si="67"/>
        <v/>
      </c>
      <c r="W334" s="90"/>
    </row>
    <row r="335" spans="1:23" s="9" customFormat="1" ht="51.45" x14ac:dyDescent="0.4">
      <c r="A335" s="90"/>
      <c r="B335" s="12">
        <v>20.904</v>
      </c>
      <c r="C335" s="10" t="str">
        <f>PFD!$G$37</f>
        <v xml:space="preserve">Europe Two Piece - Specific Failure Modes </v>
      </c>
      <c r="D335" s="44" t="s">
        <v>1045</v>
      </c>
      <c r="E335" s="44" t="s">
        <v>91</v>
      </c>
      <c r="F335" s="42">
        <v>3</v>
      </c>
      <c r="G335" s="5"/>
      <c r="H335" s="5" t="s">
        <v>914</v>
      </c>
      <c r="I335" s="42">
        <v>1</v>
      </c>
      <c r="J335" s="42" t="s">
        <v>74</v>
      </c>
      <c r="K335" s="10" t="s">
        <v>1046</v>
      </c>
      <c r="L335" s="43">
        <v>8</v>
      </c>
      <c r="M335" s="7">
        <f t="shared" si="57"/>
        <v>24</v>
      </c>
      <c r="N335" s="182" t="str">
        <f t="shared" si="72"/>
        <v>None</v>
      </c>
      <c r="O335" s="45"/>
      <c r="P335" s="184"/>
      <c r="Q335" s="45"/>
      <c r="R335" s="184"/>
      <c r="S335" s="8"/>
      <c r="T335" s="8"/>
      <c r="U335" s="8"/>
      <c r="V335" s="7" t="str">
        <f t="shared" si="67"/>
        <v/>
      </c>
      <c r="W335" s="90"/>
    </row>
    <row r="336" spans="1:23" s="9" customFormat="1" ht="51.45" x14ac:dyDescent="0.4">
      <c r="A336" s="90"/>
      <c r="B336" s="12">
        <v>20.907</v>
      </c>
      <c r="C336" s="10" t="str">
        <f>PFD!$G$37</f>
        <v xml:space="preserve">Europe Two Piece - Specific Failure Modes </v>
      </c>
      <c r="D336" s="44" t="s">
        <v>1047</v>
      </c>
      <c r="E336" s="44" t="s">
        <v>814</v>
      </c>
      <c r="F336" s="42">
        <v>8</v>
      </c>
      <c r="G336" s="5"/>
      <c r="H336" s="5" t="s">
        <v>1048</v>
      </c>
      <c r="I336" s="42">
        <v>2</v>
      </c>
      <c r="J336" s="42" t="s">
        <v>74</v>
      </c>
      <c r="K336" s="10" t="s">
        <v>1049</v>
      </c>
      <c r="L336" s="43">
        <v>1</v>
      </c>
      <c r="M336" s="7">
        <f t="shared" si="57"/>
        <v>16</v>
      </c>
      <c r="N336" s="182" t="str">
        <f t="shared" si="72"/>
        <v>None</v>
      </c>
      <c r="O336" s="45"/>
      <c r="P336" s="184"/>
      <c r="Q336" s="45"/>
      <c r="R336" s="184"/>
      <c r="S336" s="8"/>
      <c r="T336" s="8"/>
      <c r="U336" s="8"/>
      <c r="V336" s="7" t="str">
        <f t="shared" si="67"/>
        <v/>
      </c>
      <c r="W336" s="90"/>
    </row>
    <row r="337" spans="1:23" s="9" customFormat="1" ht="61.75" x14ac:dyDescent="0.4">
      <c r="A337" s="90"/>
      <c r="B337" s="12">
        <v>20.91</v>
      </c>
      <c r="C337" s="10" t="str">
        <f>PFD!$G$37</f>
        <v xml:space="preserve">Europe Two Piece - Specific Failure Modes </v>
      </c>
      <c r="D337" s="44" t="s">
        <v>1050</v>
      </c>
      <c r="E337" s="44" t="s">
        <v>1051</v>
      </c>
      <c r="F337" s="42">
        <v>8</v>
      </c>
      <c r="G337" s="5"/>
      <c r="H337" s="44" t="s">
        <v>920</v>
      </c>
      <c r="I337" s="42">
        <v>1</v>
      </c>
      <c r="J337" s="42" t="s">
        <v>74</v>
      </c>
      <c r="K337" s="10" t="s">
        <v>921</v>
      </c>
      <c r="L337" s="43">
        <v>8</v>
      </c>
      <c r="M337" s="7">
        <f t="shared" si="57"/>
        <v>64</v>
      </c>
      <c r="N337" s="182" t="str">
        <f t="shared" si="72"/>
        <v>None</v>
      </c>
      <c r="O337" s="45"/>
      <c r="P337" s="184"/>
      <c r="Q337" s="45"/>
      <c r="R337" s="184"/>
      <c r="S337" s="8"/>
      <c r="T337" s="8"/>
      <c r="U337" s="8"/>
      <c r="V337" s="7" t="str">
        <f t="shared" si="67"/>
        <v/>
      </c>
      <c r="W337" s="90"/>
    </row>
    <row r="338" spans="1:23" s="9" customFormat="1" ht="72" x14ac:dyDescent="0.4">
      <c r="A338" s="90"/>
      <c r="B338" s="12">
        <v>20.913</v>
      </c>
      <c r="C338" s="10" t="str">
        <f>PFD!$G$37</f>
        <v xml:space="preserve">Europe Two Piece - Specific Failure Modes </v>
      </c>
      <c r="D338" s="44" t="s">
        <v>1052</v>
      </c>
      <c r="E338" s="44" t="s">
        <v>1053</v>
      </c>
      <c r="F338" s="42">
        <v>8</v>
      </c>
      <c r="G338" s="5"/>
      <c r="H338" s="44" t="s">
        <v>930</v>
      </c>
      <c r="I338" s="42">
        <v>1</v>
      </c>
      <c r="J338" s="42" t="s">
        <v>74</v>
      </c>
      <c r="K338" s="10" t="s">
        <v>1054</v>
      </c>
      <c r="L338" s="43">
        <v>8</v>
      </c>
      <c r="M338" s="7">
        <f t="shared" si="57"/>
        <v>64</v>
      </c>
      <c r="N338" s="182" t="str">
        <f t="shared" si="72"/>
        <v>None</v>
      </c>
      <c r="O338" s="45"/>
      <c r="P338" s="184"/>
      <c r="Q338" s="45"/>
      <c r="R338" s="184"/>
      <c r="S338" s="8"/>
      <c r="T338" s="8"/>
      <c r="U338" s="8"/>
      <c r="V338" s="7" t="str">
        <f t="shared" si="67"/>
        <v/>
      </c>
      <c r="W338" s="90"/>
    </row>
    <row r="339" spans="1:23" s="9" customFormat="1" ht="61.75" x14ac:dyDescent="0.4">
      <c r="A339" s="90"/>
      <c r="B339" s="12">
        <v>20.916</v>
      </c>
      <c r="C339" s="10" t="str">
        <f>PFD!$G$37</f>
        <v xml:space="preserve">Europe Two Piece - Specific Failure Modes </v>
      </c>
      <c r="D339" s="44" t="s">
        <v>1055</v>
      </c>
      <c r="E339" s="44" t="s">
        <v>929</v>
      </c>
      <c r="F339" s="42">
        <v>6</v>
      </c>
      <c r="G339" s="5"/>
      <c r="H339" s="44" t="s">
        <v>930</v>
      </c>
      <c r="I339" s="42">
        <v>1</v>
      </c>
      <c r="J339" s="42" t="s">
        <v>74</v>
      </c>
      <c r="K339" s="10" t="s">
        <v>1054</v>
      </c>
      <c r="L339" s="43">
        <v>8</v>
      </c>
      <c r="M339" s="7">
        <f t="shared" si="57"/>
        <v>48</v>
      </c>
      <c r="N339" s="182" t="str">
        <f t="shared" si="72"/>
        <v>None</v>
      </c>
      <c r="O339" s="45"/>
      <c r="P339" s="184"/>
      <c r="Q339" s="45"/>
      <c r="R339" s="184"/>
      <c r="S339" s="8"/>
      <c r="T339" s="8"/>
      <c r="U339" s="8"/>
      <c r="V339" s="7" t="str">
        <f t="shared" si="67"/>
        <v/>
      </c>
      <c r="W339" s="90"/>
    </row>
    <row r="340" spans="1:23" s="9" customFormat="1" ht="51.45" x14ac:dyDescent="0.4">
      <c r="A340" s="90"/>
      <c r="B340" s="12">
        <v>20.919</v>
      </c>
      <c r="C340" s="10" t="str">
        <f>PFD!$G$37</f>
        <v xml:space="preserve">Europe Two Piece - Specific Failure Modes </v>
      </c>
      <c r="D340" s="44" t="s">
        <v>1056</v>
      </c>
      <c r="E340" s="44" t="s">
        <v>1057</v>
      </c>
      <c r="F340" s="42">
        <v>8</v>
      </c>
      <c r="G340" s="5"/>
      <c r="H340" s="44" t="s">
        <v>1058</v>
      </c>
      <c r="I340" s="42">
        <v>1</v>
      </c>
      <c r="J340" s="42" t="s">
        <v>74</v>
      </c>
      <c r="K340" s="10" t="s">
        <v>935</v>
      </c>
      <c r="L340" s="43">
        <v>8</v>
      </c>
      <c r="M340" s="7">
        <f t="shared" si="57"/>
        <v>64</v>
      </c>
      <c r="N340" s="182" t="str">
        <f t="shared" si="72"/>
        <v>None</v>
      </c>
      <c r="O340" s="45"/>
      <c r="P340" s="184"/>
      <c r="Q340" s="45"/>
      <c r="R340" s="184"/>
      <c r="S340" s="8"/>
      <c r="T340" s="8"/>
      <c r="U340" s="8"/>
      <c r="V340" s="7" t="str">
        <f t="shared" si="67"/>
        <v/>
      </c>
      <c r="W340" s="90"/>
    </row>
    <row r="341" spans="1:23" s="9" customFormat="1" ht="82.3" x14ac:dyDescent="0.4">
      <c r="A341" s="90"/>
      <c r="B341" s="12">
        <v>20.922000000000001</v>
      </c>
      <c r="C341" s="10" t="str">
        <f>PFD!$G$37</f>
        <v xml:space="preserve">Europe Two Piece - Specific Failure Modes </v>
      </c>
      <c r="D341" s="44" t="s">
        <v>942</v>
      </c>
      <c r="E341" s="44" t="s">
        <v>943</v>
      </c>
      <c r="F341" s="42">
        <v>2</v>
      </c>
      <c r="G341" s="5"/>
      <c r="H341" s="44" t="s">
        <v>1059</v>
      </c>
      <c r="I341" s="42">
        <v>3</v>
      </c>
      <c r="J341" s="42" t="s">
        <v>48</v>
      </c>
      <c r="K341" s="10" t="s">
        <v>1060</v>
      </c>
      <c r="L341" s="43">
        <v>8</v>
      </c>
      <c r="M341" s="7">
        <f t="shared" si="57"/>
        <v>48</v>
      </c>
      <c r="N341" s="182" t="str">
        <f t="shared" si="72"/>
        <v>None</v>
      </c>
      <c r="O341" s="45"/>
      <c r="P341" s="184"/>
      <c r="Q341" s="45"/>
      <c r="R341" s="184"/>
      <c r="S341" s="8"/>
      <c r="T341" s="8"/>
      <c r="U341" s="8"/>
      <c r="V341" s="7" t="str">
        <f t="shared" si="67"/>
        <v/>
      </c>
      <c r="W341" s="90"/>
    </row>
    <row r="342" spans="1:23" s="47" customFormat="1" ht="51.45" x14ac:dyDescent="0.4">
      <c r="A342" s="90"/>
      <c r="B342" s="12">
        <v>20.925000000000001</v>
      </c>
      <c r="C342" s="10" t="str">
        <f>PFD!$G$37</f>
        <v xml:space="preserve">Europe Two Piece - Specific Failure Modes </v>
      </c>
      <c r="D342" s="44" t="s">
        <v>1061</v>
      </c>
      <c r="E342" s="44" t="s">
        <v>929</v>
      </c>
      <c r="F342" s="42">
        <v>6</v>
      </c>
      <c r="G342" s="5"/>
      <c r="H342" s="44" t="s">
        <v>948</v>
      </c>
      <c r="I342" s="42">
        <v>1</v>
      </c>
      <c r="J342" s="42" t="s">
        <v>74</v>
      </c>
      <c r="K342" s="10" t="s">
        <v>1062</v>
      </c>
      <c r="L342" s="43">
        <v>8</v>
      </c>
      <c r="M342" s="7">
        <f t="shared" si="57"/>
        <v>48</v>
      </c>
      <c r="N342" s="182" t="str">
        <f t="shared" si="72"/>
        <v>None</v>
      </c>
      <c r="O342" s="45"/>
      <c r="P342" s="184"/>
      <c r="Q342" s="45"/>
      <c r="R342" s="184"/>
      <c r="S342" s="8"/>
      <c r="T342" s="8"/>
      <c r="U342" s="8"/>
      <c r="V342" s="7" t="str">
        <f t="shared" si="67"/>
        <v/>
      </c>
      <c r="W342" s="90"/>
    </row>
    <row r="343" spans="1:23" s="9" customFormat="1" ht="41.15" x14ac:dyDescent="0.4">
      <c r="A343" s="90"/>
      <c r="B343" s="12">
        <v>20.928000000000001</v>
      </c>
      <c r="C343" s="10" t="str">
        <f>PFD!$G$37</f>
        <v xml:space="preserve">Europe Two Piece - Specific Failure Modes </v>
      </c>
      <c r="D343" s="44" t="s">
        <v>950</v>
      </c>
      <c r="E343" s="44" t="s">
        <v>943</v>
      </c>
      <c r="F343" s="42">
        <v>2</v>
      </c>
      <c r="G343" s="5"/>
      <c r="H343" s="5" t="s">
        <v>1063</v>
      </c>
      <c r="I343" s="42">
        <v>1</v>
      </c>
      <c r="J343" s="42" t="s">
        <v>48</v>
      </c>
      <c r="K343" s="10" t="s">
        <v>471</v>
      </c>
      <c r="L343" s="43">
        <v>3</v>
      </c>
      <c r="M343" s="7">
        <f t="shared" si="57"/>
        <v>6</v>
      </c>
      <c r="N343" s="182" t="str">
        <f t="shared" si="72"/>
        <v>None</v>
      </c>
      <c r="O343" s="45"/>
      <c r="P343" s="184"/>
      <c r="Q343" s="45"/>
      <c r="R343" s="184"/>
      <c r="S343" s="8"/>
      <c r="T343" s="8"/>
      <c r="U343" s="8"/>
      <c r="V343" s="7" t="str">
        <f t="shared" si="67"/>
        <v/>
      </c>
      <c r="W343" s="90"/>
    </row>
    <row r="344" spans="1:23" s="9" customFormat="1" ht="41.15" x14ac:dyDescent="0.4">
      <c r="A344" s="90"/>
      <c r="B344" s="12">
        <v>20.931000000000001</v>
      </c>
      <c r="C344" s="10" t="str">
        <f>PFD!$G$37</f>
        <v xml:space="preserve">Europe Two Piece - Specific Failure Modes </v>
      </c>
      <c r="D344" s="5" t="s">
        <v>1064</v>
      </c>
      <c r="E344" s="44" t="s">
        <v>1065</v>
      </c>
      <c r="F344" s="42">
        <v>3</v>
      </c>
      <c r="G344" s="5"/>
      <c r="H344" s="5" t="s">
        <v>1066</v>
      </c>
      <c r="I344" s="42">
        <v>3</v>
      </c>
      <c r="J344" s="42" t="s">
        <v>74</v>
      </c>
      <c r="K344" s="10" t="s">
        <v>1067</v>
      </c>
      <c r="L344" s="43">
        <v>2</v>
      </c>
      <c r="M344" s="7">
        <f t="shared" si="57"/>
        <v>18</v>
      </c>
      <c r="N344" s="182" t="str">
        <f t="shared" si="72"/>
        <v>None</v>
      </c>
      <c r="O344" s="45"/>
      <c r="P344" s="184"/>
      <c r="Q344" s="45"/>
      <c r="R344" s="184"/>
      <c r="S344" s="8"/>
      <c r="T344" s="8"/>
      <c r="U344" s="8"/>
      <c r="V344" s="7" t="str">
        <f t="shared" si="67"/>
        <v/>
      </c>
      <c r="W344" s="90"/>
    </row>
    <row r="345" spans="1:23" s="9" customFormat="1" ht="72" x14ac:dyDescent="0.4">
      <c r="A345" s="90"/>
      <c r="B345" s="12">
        <v>20.934000000000001</v>
      </c>
      <c r="C345" s="10" t="str">
        <f>PFD!$G$37</f>
        <v xml:space="preserve">Europe Two Piece - Specific Failure Modes </v>
      </c>
      <c r="D345" s="18" t="s">
        <v>1068</v>
      </c>
      <c r="E345" s="18" t="s">
        <v>1069</v>
      </c>
      <c r="F345" s="18">
        <v>7</v>
      </c>
      <c r="G345" s="19"/>
      <c r="H345" s="18" t="s">
        <v>1070</v>
      </c>
      <c r="I345" s="18">
        <v>2</v>
      </c>
      <c r="J345" s="18" t="s">
        <v>74</v>
      </c>
      <c r="K345" s="5" t="s">
        <v>1071</v>
      </c>
      <c r="L345" s="18">
        <v>7</v>
      </c>
      <c r="M345" s="7">
        <f t="shared" si="57"/>
        <v>98</v>
      </c>
      <c r="N345" s="182" t="str">
        <f t="shared" si="72"/>
        <v>None</v>
      </c>
      <c r="O345" s="45"/>
      <c r="P345" s="184"/>
      <c r="Q345" s="45"/>
      <c r="R345" s="184"/>
      <c r="S345" s="189"/>
      <c r="T345" s="190"/>
      <c r="U345" s="190"/>
      <c r="V345" s="191" t="str">
        <f t="shared" si="67"/>
        <v/>
      </c>
      <c r="W345" s="90"/>
    </row>
    <row r="346" spans="1:23" s="9" customFormat="1" ht="72" x14ac:dyDescent="0.4">
      <c r="A346" s="90"/>
      <c r="B346" s="12">
        <v>20.937000000000001</v>
      </c>
      <c r="C346" s="10" t="str">
        <f>PFD!$G$37</f>
        <v xml:space="preserve">Europe Two Piece - Specific Failure Modes </v>
      </c>
      <c r="D346" s="15" t="s">
        <v>1072</v>
      </c>
      <c r="E346" s="18" t="s">
        <v>1073</v>
      </c>
      <c r="F346" s="18">
        <v>8</v>
      </c>
      <c r="G346" s="19"/>
      <c r="H346" s="18" t="s">
        <v>1074</v>
      </c>
      <c r="I346" s="18">
        <v>2</v>
      </c>
      <c r="J346" s="18" t="s">
        <v>74</v>
      </c>
      <c r="K346" s="5" t="s">
        <v>1075</v>
      </c>
      <c r="L346" s="18">
        <v>8</v>
      </c>
      <c r="M346" s="7">
        <f t="shared" si="57"/>
        <v>128</v>
      </c>
      <c r="N346" s="192" t="s">
        <v>1076</v>
      </c>
      <c r="O346" s="45" t="s">
        <v>690</v>
      </c>
      <c r="P346" s="184">
        <v>42260</v>
      </c>
      <c r="Q346" s="45" t="s">
        <v>657</v>
      </c>
      <c r="R346" s="184">
        <v>42260</v>
      </c>
      <c r="S346" s="189" t="s">
        <v>83</v>
      </c>
      <c r="T346" s="190" t="s">
        <v>230</v>
      </c>
      <c r="U346" s="190" t="s">
        <v>556</v>
      </c>
      <c r="V346" s="191">
        <f t="shared" si="67"/>
        <v>64</v>
      </c>
      <c r="W346" s="90"/>
    </row>
    <row r="347" spans="1:23" s="9" customFormat="1" ht="61.75" x14ac:dyDescent="0.4">
      <c r="A347" s="90"/>
      <c r="B347" s="12">
        <v>20.94</v>
      </c>
      <c r="C347" s="10" t="str">
        <f>PFD!$G$37</f>
        <v xml:space="preserve">Europe Two Piece - Specific Failure Modes </v>
      </c>
      <c r="D347" s="15" t="s">
        <v>1072</v>
      </c>
      <c r="E347" s="18" t="s">
        <v>1073</v>
      </c>
      <c r="F347" s="18">
        <v>8</v>
      </c>
      <c r="G347" s="19"/>
      <c r="H347" s="18" t="s">
        <v>1077</v>
      </c>
      <c r="I347" s="18">
        <v>3</v>
      </c>
      <c r="J347" s="18" t="s">
        <v>48</v>
      </c>
      <c r="K347" s="5" t="s">
        <v>1078</v>
      </c>
      <c r="L347" s="18">
        <v>4</v>
      </c>
      <c r="M347" s="7">
        <f t="shared" si="57"/>
        <v>96</v>
      </c>
      <c r="N347" s="182" t="str">
        <f t="shared" ref="N347:N352" si="76">IF(D347="","","None")</f>
        <v>None</v>
      </c>
      <c r="O347" s="45"/>
      <c r="P347" s="184"/>
      <c r="Q347" s="45"/>
      <c r="R347" s="184"/>
      <c r="S347" s="189"/>
      <c r="T347" s="190"/>
      <c r="U347" s="190"/>
      <c r="V347" s="191" t="str">
        <f t="shared" si="67"/>
        <v/>
      </c>
      <c r="W347" s="90"/>
    </row>
    <row r="348" spans="1:23" s="9" customFormat="1" ht="72" x14ac:dyDescent="0.4">
      <c r="A348" s="90"/>
      <c r="B348" s="12">
        <v>20.943000000000001</v>
      </c>
      <c r="C348" s="10" t="str">
        <f>PFD!$G$37</f>
        <v xml:space="preserve">Europe Two Piece - Specific Failure Modes </v>
      </c>
      <c r="D348" s="15" t="s">
        <v>1072</v>
      </c>
      <c r="E348" s="18" t="s">
        <v>1079</v>
      </c>
      <c r="F348" s="18">
        <v>8</v>
      </c>
      <c r="G348" s="19"/>
      <c r="H348" s="18" t="s">
        <v>1080</v>
      </c>
      <c r="I348" s="18">
        <v>2</v>
      </c>
      <c r="J348" s="18" t="s">
        <v>48</v>
      </c>
      <c r="K348" s="5" t="s">
        <v>1081</v>
      </c>
      <c r="L348" s="18">
        <v>4</v>
      </c>
      <c r="M348" s="7">
        <f t="shared" si="57"/>
        <v>64</v>
      </c>
      <c r="N348" s="182" t="str">
        <f t="shared" si="76"/>
        <v>None</v>
      </c>
      <c r="O348" s="45"/>
      <c r="P348" s="184"/>
      <c r="Q348" s="45"/>
      <c r="R348" s="184"/>
      <c r="S348" s="189"/>
      <c r="T348" s="190"/>
      <c r="U348" s="190"/>
      <c r="V348" s="191" t="str">
        <f t="shared" si="67"/>
        <v/>
      </c>
      <c r="W348" s="90"/>
    </row>
    <row r="349" spans="1:23" s="9" customFormat="1" ht="41.15" x14ac:dyDescent="0.4">
      <c r="A349" s="90"/>
      <c r="B349" s="12">
        <v>20.946000000000002</v>
      </c>
      <c r="C349" s="10" t="str">
        <f>PFD!$G$37</f>
        <v xml:space="preserve">Europe Two Piece - Specific Failure Modes </v>
      </c>
      <c r="D349" s="15" t="s">
        <v>1082</v>
      </c>
      <c r="E349" s="44" t="s">
        <v>1083</v>
      </c>
      <c r="F349" s="42">
        <v>7</v>
      </c>
      <c r="G349" s="5"/>
      <c r="H349" s="5" t="s">
        <v>1084</v>
      </c>
      <c r="I349" s="42">
        <v>1</v>
      </c>
      <c r="J349" s="42" t="s">
        <v>48</v>
      </c>
      <c r="K349" s="10" t="s">
        <v>1085</v>
      </c>
      <c r="L349" s="43">
        <v>2</v>
      </c>
      <c r="M349" s="7">
        <f t="shared" si="57"/>
        <v>14</v>
      </c>
      <c r="N349" s="182" t="str">
        <f t="shared" si="76"/>
        <v>None</v>
      </c>
      <c r="O349" s="45"/>
      <c r="P349" s="184"/>
      <c r="Q349" s="45"/>
      <c r="R349" s="184"/>
      <c r="S349" s="8"/>
      <c r="T349" s="8"/>
      <c r="U349" s="8"/>
      <c r="V349" s="7" t="s">
        <v>50</v>
      </c>
      <c r="W349" s="90"/>
    </row>
    <row r="350" spans="1:23" s="9" customFormat="1" ht="61.75" x14ac:dyDescent="0.4">
      <c r="A350" s="90"/>
      <c r="B350" s="12">
        <v>20.949000000000002</v>
      </c>
      <c r="C350" s="10" t="str">
        <f>PFD!$G$37</f>
        <v xml:space="preserve">Europe Two Piece - Specific Failure Modes </v>
      </c>
      <c r="D350" s="15" t="s">
        <v>1086</v>
      </c>
      <c r="E350" s="44" t="s">
        <v>1087</v>
      </c>
      <c r="F350" s="42">
        <v>8</v>
      </c>
      <c r="G350" s="5"/>
      <c r="H350" s="5" t="s">
        <v>1088</v>
      </c>
      <c r="I350" s="42">
        <v>3</v>
      </c>
      <c r="J350" s="42" t="s">
        <v>48</v>
      </c>
      <c r="K350" s="10" t="s">
        <v>1089</v>
      </c>
      <c r="L350" s="43">
        <v>4</v>
      </c>
      <c r="M350" s="7">
        <f t="shared" si="57"/>
        <v>96</v>
      </c>
      <c r="N350" s="182" t="str">
        <f t="shared" si="76"/>
        <v>None</v>
      </c>
      <c r="O350" s="45"/>
      <c r="P350" s="184"/>
      <c r="Q350" s="45"/>
      <c r="R350" s="184"/>
      <c r="S350" s="8"/>
      <c r="T350" s="8"/>
      <c r="U350" s="8"/>
      <c r="V350" s="7" t="s">
        <v>50</v>
      </c>
      <c r="W350" s="90"/>
    </row>
    <row r="351" spans="1:23" s="9" customFormat="1" ht="61.75" x14ac:dyDescent="0.4">
      <c r="A351" s="90"/>
      <c r="B351" s="12">
        <v>20.952000000000002</v>
      </c>
      <c r="C351" s="10" t="str">
        <f>PFD!$G$37</f>
        <v xml:space="preserve">Europe Two Piece - Specific Failure Modes </v>
      </c>
      <c r="D351" s="15" t="s">
        <v>1086</v>
      </c>
      <c r="E351" s="44" t="s">
        <v>1087</v>
      </c>
      <c r="F351" s="42">
        <v>8</v>
      </c>
      <c r="G351" s="5"/>
      <c r="H351" s="5" t="s">
        <v>1090</v>
      </c>
      <c r="I351" s="42">
        <v>1</v>
      </c>
      <c r="J351" s="42" t="s">
        <v>74</v>
      </c>
      <c r="K351" s="10" t="s">
        <v>1091</v>
      </c>
      <c r="L351" s="43">
        <v>8</v>
      </c>
      <c r="M351" s="7">
        <f t="shared" si="57"/>
        <v>64</v>
      </c>
      <c r="N351" s="182" t="str">
        <f t="shared" si="76"/>
        <v>None</v>
      </c>
      <c r="O351" s="45"/>
      <c r="P351" s="184"/>
      <c r="Q351" s="45"/>
      <c r="R351" s="184"/>
      <c r="S351" s="8"/>
      <c r="T351" s="8"/>
      <c r="U351" s="8"/>
      <c r="V351" s="7" t="s">
        <v>50</v>
      </c>
      <c r="W351" s="90"/>
    </row>
    <row r="352" spans="1:23" s="9" customFormat="1" ht="51.45" x14ac:dyDescent="0.4">
      <c r="A352" s="90"/>
      <c r="B352" s="12">
        <v>20.955000000000002</v>
      </c>
      <c r="C352" s="10" t="str">
        <f>PFD!$G$37</f>
        <v xml:space="preserve">Europe Two Piece - Specific Failure Modes </v>
      </c>
      <c r="D352" s="15" t="s">
        <v>1092</v>
      </c>
      <c r="E352" s="44" t="s">
        <v>1093</v>
      </c>
      <c r="F352" s="42">
        <v>8</v>
      </c>
      <c r="G352" s="5"/>
      <c r="H352" s="5" t="s">
        <v>1094</v>
      </c>
      <c r="I352" s="42">
        <v>1</v>
      </c>
      <c r="J352" s="42" t="s">
        <v>48</v>
      </c>
      <c r="K352" s="10" t="s">
        <v>1095</v>
      </c>
      <c r="L352" s="43">
        <v>6</v>
      </c>
      <c r="M352" s="7">
        <f t="shared" si="57"/>
        <v>48</v>
      </c>
      <c r="N352" s="182" t="str">
        <f t="shared" si="76"/>
        <v>None</v>
      </c>
      <c r="O352" s="45"/>
      <c r="P352" s="184"/>
      <c r="Q352" s="45"/>
      <c r="R352" s="184"/>
      <c r="S352" s="8"/>
      <c r="T352" s="8"/>
      <c r="U352" s="8"/>
      <c r="V352" s="7" t="s">
        <v>50</v>
      </c>
      <c r="W352" s="90"/>
    </row>
    <row r="353" spans="1:24" s="9" customFormat="1" ht="61.75" x14ac:dyDescent="0.4">
      <c r="A353" s="90"/>
      <c r="B353" s="103">
        <v>21.1</v>
      </c>
      <c r="C353" s="10" t="str">
        <f>PFD!$G$38</f>
        <v xml:space="preserve">At Press Grease Failure Modes </v>
      </c>
      <c r="D353" s="15" t="s">
        <v>1096</v>
      </c>
      <c r="E353" s="44" t="s">
        <v>1097</v>
      </c>
      <c r="F353" s="42">
        <v>5</v>
      </c>
      <c r="G353" s="13"/>
      <c r="H353" s="10" t="s">
        <v>1098</v>
      </c>
      <c r="I353" s="42">
        <v>1</v>
      </c>
      <c r="J353" s="42" t="s">
        <v>74</v>
      </c>
      <c r="K353" s="10" t="s">
        <v>1099</v>
      </c>
      <c r="L353" s="43">
        <v>8</v>
      </c>
      <c r="M353" s="7">
        <f t="shared" si="57"/>
        <v>40</v>
      </c>
      <c r="N353" s="182" t="s">
        <v>156</v>
      </c>
      <c r="O353" s="45"/>
      <c r="P353" s="184"/>
      <c r="Q353" s="45"/>
      <c r="R353" s="184"/>
      <c r="S353" s="8"/>
      <c r="T353" s="8"/>
      <c r="U353" s="8"/>
      <c r="V353" s="7" t="str">
        <f t="shared" ref="V353:V359" si="77">IF(S353+T353+U353,S353*T353*U353,"")</f>
        <v/>
      </c>
      <c r="W353" s="90"/>
    </row>
    <row r="354" spans="1:24" s="9" customFormat="1" ht="51.45" x14ac:dyDescent="0.4">
      <c r="A354" s="90"/>
      <c r="B354" s="12">
        <v>21.103000000000002</v>
      </c>
      <c r="C354" s="10" t="str">
        <f>PFD!$G$38</f>
        <v xml:space="preserve">At Press Grease Failure Modes </v>
      </c>
      <c r="D354" s="15" t="s">
        <v>1100</v>
      </c>
      <c r="E354" s="44" t="s">
        <v>1101</v>
      </c>
      <c r="F354" s="42">
        <v>5</v>
      </c>
      <c r="G354" s="13"/>
      <c r="H354" s="10" t="s">
        <v>1102</v>
      </c>
      <c r="I354" s="42">
        <v>2</v>
      </c>
      <c r="J354" s="42" t="s">
        <v>74</v>
      </c>
      <c r="K354" s="10" t="s">
        <v>1103</v>
      </c>
      <c r="L354" s="43">
        <v>8</v>
      </c>
      <c r="M354" s="7">
        <f t="shared" si="57"/>
        <v>80</v>
      </c>
      <c r="N354" s="182" t="s">
        <v>156</v>
      </c>
      <c r="O354" s="45"/>
      <c r="P354" s="184"/>
      <c r="Q354" s="45"/>
      <c r="R354" s="184"/>
      <c r="S354" s="8"/>
      <c r="T354" s="8"/>
      <c r="U354" s="8"/>
      <c r="V354" s="7" t="str">
        <f t="shared" si="77"/>
        <v/>
      </c>
      <c r="W354" s="90"/>
    </row>
    <row r="355" spans="1:24" s="9" customFormat="1" ht="51.45" x14ac:dyDescent="0.4">
      <c r="A355" s="90"/>
      <c r="B355" s="12">
        <v>21.106000000000002</v>
      </c>
      <c r="C355" s="10" t="str">
        <f>PFD!$G$38</f>
        <v xml:space="preserve">At Press Grease Failure Modes </v>
      </c>
      <c r="D355" s="15" t="s">
        <v>1104</v>
      </c>
      <c r="E355" s="44" t="s">
        <v>1097</v>
      </c>
      <c r="F355" s="42">
        <v>7</v>
      </c>
      <c r="G355" s="13"/>
      <c r="H355" s="10" t="s">
        <v>1102</v>
      </c>
      <c r="I355" s="42">
        <v>2</v>
      </c>
      <c r="J355" s="42" t="s">
        <v>74</v>
      </c>
      <c r="K355" s="10" t="s">
        <v>1103</v>
      </c>
      <c r="L355" s="43">
        <v>7</v>
      </c>
      <c r="M355" s="7">
        <f t="shared" si="57"/>
        <v>98</v>
      </c>
      <c r="N355" s="182" t="s">
        <v>156</v>
      </c>
      <c r="O355" s="45"/>
      <c r="P355" s="184"/>
      <c r="Q355" s="45"/>
      <c r="R355" s="184"/>
      <c r="S355" s="8"/>
      <c r="T355" s="8"/>
      <c r="U355" s="8"/>
      <c r="V355" s="7" t="str">
        <f t="shared" si="77"/>
        <v/>
      </c>
      <c r="W355" s="90"/>
    </row>
    <row r="356" spans="1:24" s="9" customFormat="1" ht="72" x14ac:dyDescent="0.4">
      <c r="A356" s="90"/>
      <c r="B356" s="12">
        <v>21.109000000000002</v>
      </c>
      <c r="C356" s="10" t="str">
        <f>PFD!$G$38</f>
        <v xml:space="preserve">At Press Grease Failure Modes </v>
      </c>
      <c r="D356" s="15" t="s">
        <v>1104</v>
      </c>
      <c r="E356" s="44" t="s">
        <v>1097</v>
      </c>
      <c r="F356" s="42">
        <v>7</v>
      </c>
      <c r="G356" s="13"/>
      <c r="H356" s="10" t="s">
        <v>1105</v>
      </c>
      <c r="I356" s="42">
        <v>2</v>
      </c>
      <c r="J356" s="42" t="s">
        <v>48</v>
      </c>
      <c r="K356" s="10" t="s">
        <v>1106</v>
      </c>
      <c r="L356" s="43">
        <v>4</v>
      </c>
      <c r="M356" s="7">
        <f t="shared" si="57"/>
        <v>56</v>
      </c>
      <c r="N356" s="182" t="s">
        <v>156</v>
      </c>
      <c r="O356" s="45"/>
      <c r="P356" s="184"/>
      <c r="Q356" s="45"/>
      <c r="R356" s="184"/>
      <c r="S356" s="8"/>
      <c r="T356" s="8"/>
      <c r="U356" s="8"/>
      <c r="V356" s="7" t="str">
        <f t="shared" si="77"/>
        <v/>
      </c>
      <c r="W356" s="90"/>
    </row>
    <row r="357" spans="1:24" s="9" customFormat="1" ht="61.75" x14ac:dyDescent="0.4">
      <c r="A357" s="90"/>
      <c r="B357" s="12">
        <v>21.112000000000002</v>
      </c>
      <c r="C357" s="10" t="str">
        <f>PFD!$G$38</f>
        <v xml:space="preserve">At Press Grease Failure Modes </v>
      </c>
      <c r="D357" s="15" t="s">
        <v>1104</v>
      </c>
      <c r="E357" s="44" t="s">
        <v>1097</v>
      </c>
      <c r="F357" s="42">
        <v>7</v>
      </c>
      <c r="G357" s="13"/>
      <c r="H357" s="10" t="s">
        <v>1107</v>
      </c>
      <c r="I357" s="42">
        <v>2</v>
      </c>
      <c r="J357" s="42" t="s">
        <v>74</v>
      </c>
      <c r="K357" s="10" t="s">
        <v>1108</v>
      </c>
      <c r="L357" s="43">
        <v>4</v>
      </c>
      <c r="M357" s="7">
        <f t="shared" si="57"/>
        <v>56</v>
      </c>
      <c r="N357" s="182" t="s">
        <v>156</v>
      </c>
      <c r="O357" s="45"/>
      <c r="P357" s="184"/>
      <c r="Q357" s="45"/>
      <c r="R357" s="184"/>
      <c r="S357" s="8"/>
      <c r="T357" s="8"/>
      <c r="U357" s="8"/>
      <c r="V357" s="7" t="str">
        <f t="shared" si="77"/>
        <v/>
      </c>
      <c r="W357" s="90"/>
    </row>
    <row r="358" spans="1:24" s="9" customFormat="1" ht="51.45" x14ac:dyDescent="0.4">
      <c r="A358" s="90"/>
      <c r="B358" s="12">
        <v>21.115000000000002</v>
      </c>
      <c r="C358" s="10" t="str">
        <f>PFD!$G$38</f>
        <v xml:space="preserve">At Press Grease Failure Modes </v>
      </c>
      <c r="D358" s="15" t="s">
        <v>1104</v>
      </c>
      <c r="E358" s="44" t="s">
        <v>1097</v>
      </c>
      <c r="F358" s="42">
        <v>7</v>
      </c>
      <c r="G358" s="13"/>
      <c r="H358" s="10" t="s">
        <v>1109</v>
      </c>
      <c r="I358" s="42">
        <v>1</v>
      </c>
      <c r="J358" s="42" t="s">
        <v>74</v>
      </c>
      <c r="K358" s="10" t="s">
        <v>1110</v>
      </c>
      <c r="L358" s="43">
        <v>8</v>
      </c>
      <c r="M358" s="7">
        <f t="shared" si="57"/>
        <v>56</v>
      </c>
      <c r="N358" s="182" t="s">
        <v>156</v>
      </c>
      <c r="O358" s="45"/>
      <c r="P358" s="184"/>
      <c r="Q358" s="45"/>
      <c r="R358" s="184"/>
      <c r="S358" s="8"/>
      <c r="T358" s="8"/>
      <c r="U358" s="8"/>
      <c r="V358" s="7" t="str">
        <f t="shared" si="77"/>
        <v/>
      </c>
      <c r="W358" s="90"/>
    </row>
    <row r="359" spans="1:24" s="9" customFormat="1" ht="61.75" x14ac:dyDescent="0.4">
      <c r="A359" s="90"/>
      <c r="B359" s="12">
        <v>21.118000000000002</v>
      </c>
      <c r="C359" s="10" t="str">
        <f>PFD!$G$38</f>
        <v xml:space="preserve">At Press Grease Failure Modes </v>
      </c>
      <c r="D359" s="15" t="s">
        <v>1111</v>
      </c>
      <c r="E359" s="44" t="s">
        <v>1112</v>
      </c>
      <c r="F359" s="42">
        <v>7</v>
      </c>
      <c r="G359" s="13"/>
      <c r="H359" s="10" t="s">
        <v>1113</v>
      </c>
      <c r="I359" s="42">
        <v>1</v>
      </c>
      <c r="J359" s="42" t="s">
        <v>74</v>
      </c>
      <c r="K359" s="10" t="s">
        <v>1114</v>
      </c>
      <c r="L359" s="43">
        <v>1</v>
      </c>
      <c r="M359" s="7">
        <f t="shared" si="57"/>
        <v>7</v>
      </c>
      <c r="N359" s="182" t="s">
        <v>156</v>
      </c>
      <c r="O359" s="45"/>
      <c r="P359" s="184"/>
      <c r="Q359" s="45"/>
      <c r="R359" s="184"/>
      <c r="S359" s="8"/>
      <c r="T359" s="8"/>
      <c r="U359" s="8"/>
      <c r="V359" s="7" t="str">
        <f t="shared" si="77"/>
        <v/>
      </c>
      <c r="W359" s="90"/>
    </row>
    <row r="360" spans="1:24" s="9" customFormat="1" ht="51.45" x14ac:dyDescent="0.4">
      <c r="A360" s="90"/>
      <c r="B360" s="12">
        <v>21.121000000000002</v>
      </c>
      <c r="C360" s="10" t="str">
        <f>PFD!$G$38</f>
        <v xml:space="preserve">At Press Grease Failure Modes </v>
      </c>
      <c r="D360" s="15" t="s">
        <v>1115</v>
      </c>
      <c r="E360" s="44" t="s">
        <v>1116</v>
      </c>
      <c r="F360" s="42">
        <v>7</v>
      </c>
      <c r="G360" s="5"/>
      <c r="H360" s="5" t="s">
        <v>1117</v>
      </c>
      <c r="I360" s="42">
        <v>1</v>
      </c>
      <c r="J360" s="42" t="s">
        <v>48</v>
      </c>
      <c r="K360" s="10" t="s">
        <v>562</v>
      </c>
      <c r="L360" s="43">
        <v>8</v>
      </c>
      <c r="M360" s="7">
        <f t="shared" si="57"/>
        <v>56</v>
      </c>
      <c r="N360" s="182" t="str">
        <f>IF(D360="","","None")</f>
        <v>None</v>
      </c>
      <c r="O360" s="45"/>
      <c r="P360" s="184"/>
      <c r="Q360" s="45"/>
      <c r="R360" s="184"/>
      <c r="S360" s="8"/>
      <c r="T360" s="8"/>
      <c r="U360" s="8"/>
      <c r="V360" s="7" t="s">
        <v>50</v>
      </c>
      <c r="W360" s="90"/>
    </row>
    <row r="361" spans="1:24" s="9" customFormat="1" ht="41.15" x14ac:dyDescent="0.4">
      <c r="A361" s="90"/>
      <c r="B361" s="12">
        <v>21.124000000000002</v>
      </c>
      <c r="C361" s="10" t="str">
        <f>PFD!$G$38</f>
        <v xml:space="preserve">At Press Grease Failure Modes </v>
      </c>
      <c r="D361" s="15" t="s">
        <v>1115</v>
      </c>
      <c r="E361" s="44" t="s">
        <v>1101</v>
      </c>
      <c r="F361" s="42">
        <v>5</v>
      </c>
      <c r="G361" s="5"/>
      <c r="H361" s="5" t="s">
        <v>1118</v>
      </c>
      <c r="I361" s="42">
        <v>1</v>
      </c>
      <c r="J361" s="42" t="s">
        <v>48</v>
      </c>
      <c r="K361" s="10" t="s">
        <v>1119</v>
      </c>
      <c r="L361" s="43">
        <v>8</v>
      </c>
      <c r="M361" s="7">
        <f t="shared" si="57"/>
        <v>40</v>
      </c>
      <c r="N361" s="182" t="str">
        <f>IF(D361="","","None")</f>
        <v>None</v>
      </c>
      <c r="O361" s="45"/>
      <c r="P361" s="184"/>
      <c r="Q361" s="45"/>
      <c r="R361" s="184"/>
      <c r="S361" s="8"/>
      <c r="T361" s="8"/>
      <c r="U361" s="8"/>
      <c r="V361" s="7" t="s">
        <v>50</v>
      </c>
      <c r="W361" s="90"/>
    </row>
    <row r="362" spans="1:24" s="47" customFormat="1" ht="51.45" x14ac:dyDescent="0.4">
      <c r="A362" s="89"/>
      <c r="B362" s="103">
        <v>21.2</v>
      </c>
      <c r="C362" s="10" t="str">
        <f>PFD!$G$39</f>
        <v>Selective Plated &amp; Spot Plated Failure Modes</v>
      </c>
      <c r="D362" s="44" t="s">
        <v>1120</v>
      </c>
      <c r="E362" s="44" t="s">
        <v>1121</v>
      </c>
      <c r="F362" s="4">
        <v>8</v>
      </c>
      <c r="G362" s="18"/>
      <c r="H362" s="5" t="s">
        <v>1122</v>
      </c>
      <c r="I362" s="18">
        <v>1</v>
      </c>
      <c r="J362" s="18" t="s">
        <v>48</v>
      </c>
      <c r="K362" s="5" t="s">
        <v>1123</v>
      </c>
      <c r="L362" s="18">
        <v>8</v>
      </c>
      <c r="M362" s="7">
        <f t="shared" si="57"/>
        <v>64</v>
      </c>
      <c r="N362" s="182" t="str">
        <f>IF(D362="","","None")</f>
        <v>None</v>
      </c>
      <c r="O362" s="45"/>
      <c r="P362" s="184"/>
      <c r="Q362" s="45"/>
      <c r="R362" s="184"/>
      <c r="S362" s="7"/>
      <c r="T362" s="8"/>
      <c r="U362" s="8"/>
      <c r="V362" s="7" t="str">
        <f t="shared" ref="V362:V382" si="78">IF(S362+T362+U362,S362*T362*U362,"")</f>
        <v/>
      </c>
      <c r="W362" s="89"/>
    </row>
    <row r="363" spans="1:24" s="9" customFormat="1" ht="51.45" x14ac:dyDescent="0.4">
      <c r="A363" s="89"/>
      <c r="B363" s="12">
        <v>21.202999999999999</v>
      </c>
      <c r="C363" s="10" t="str">
        <f>PFD!$G$39</f>
        <v>Selective Plated &amp; Spot Plated Failure Modes</v>
      </c>
      <c r="D363" s="44" t="s">
        <v>1124</v>
      </c>
      <c r="E363" s="44" t="s">
        <v>1121</v>
      </c>
      <c r="F363" s="4">
        <v>8</v>
      </c>
      <c r="G363" s="18"/>
      <c r="H363" s="5" t="s">
        <v>1125</v>
      </c>
      <c r="I363" s="18">
        <v>1</v>
      </c>
      <c r="J363" s="18" t="s">
        <v>48</v>
      </c>
      <c r="K363" s="5" t="s">
        <v>1126</v>
      </c>
      <c r="L363" s="18">
        <v>9</v>
      </c>
      <c r="M363" s="7">
        <f t="shared" si="57"/>
        <v>72</v>
      </c>
      <c r="N363" s="182" t="str">
        <f>IF(D363="","","None")</f>
        <v>None</v>
      </c>
      <c r="O363" s="45"/>
      <c r="P363" s="184"/>
      <c r="Q363" s="45"/>
      <c r="R363" s="184"/>
      <c r="S363" s="7"/>
      <c r="T363" s="8"/>
      <c r="U363" s="8"/>
      <c r="V363" s="7" t="str">
        <f t="shared" si="78"/>
        <v/>
      </c>
      <c r="W363" s="89"/>
      <c r="X363" s="187"/>
    </row>
    <row r="364" spans="1:24" s="47" customFormat="1" ht="61.75" x14ac:dyDescent="0.4">
      <c r="A364" s="89"/>
      <c r="B364" s="12">
        <v>21.206</v>
      </c>
      <c r="C364" s="10" t="str">
        <f>PFD!$G$39</f>
        <v>Selective Plated &amp; Spot Plated Failure Modes</v>
      </c>
      <c r="D364" s="11" t="s">
        <v>1127</v>
      </c>
      <c r="E364" s="11" t="s">
        <v>1128</v>
      </c>
      <c r="F364" s="4">
        <v>2</v>
      </c>
      <c r="G364" s="13"/>
      <c r="H364" s="14" t="s">
        <v>1129</v>
      </c>
      <c r="I364" s="4">
        <v>2</v>
      </c>
      <c r="J364" s="4" t="s">
        <v>48</v>
      </c>
      <c r="K364" s="14" t="s">
        <v>222</v>
      </c>
      <c r="L364" s="6">
        <v>2</v>
      </c>
      <c r="M364" s="7">
        <f t="shared" si="57"/>
        <v>8</v>
      </c>
      <c r="N364" s="182" t="str">
        <f>IF(D364="","","None")</f>
        <v>None</v>
      </c>
      <c r="O364" s="45"/>
      <c r="P364" s="184"/>
      <c r="Q364" s="45"/>
      <c r="R364" s="184"/>
      <c r="S364" s="8"/>
      <c r="T364" s="8"/>
      <c r="U364" s="8"/>
      <c r="V364" s="7" t="str">
        <f t="shared" si="78"/>
        <v/>
      </c>
      <c r="W364" s="89"/>
    </row>
    <row r="365" spans="1:24" s="47" customFormat="1" ht="51.45" x14ac:dyDescent="0.4">
      <c r="A365" s="89"/>
      <c r="B365" s="12">
        <v>21.209</v>
      </c>
      <c r="C365" s="10" t="str">
        <f>PFD!$G$39</f>
        <v>Selective Plated &amp; Spot Plated Failure Modes</v>
      </c>
      <c r="D365" s="44" t="s">
        <v>1130</v>
      </c>
      <c r="E365" s="44" t="s">
        <v>1121</v>
      </c>
      <c r="F365" s="4">
        <v>8</v>
      </c>
      <c r="G365" s="18"/>
      <c r="H365" s="5" t="s">
        <v>1125</v>
      </c>
      <c r="I365" s="18">
        <v>1</v>
      </c>
      <c r="J365" s="18" t="s">
        <v>48</v>
      </c>
      <c r="K365" s="5" t="s">
        <v>1131</v>
      </c>
      <c r="L365" s="18">
        <v>10</v>
      </c>
      <c r="M365" s="7">
        <f t="shared" si="57"/>
        <v>80</v>
      </c>
      <c r="N365" s="182" t="str">
        <f t="shared" ref="N365:N379" si="79">IF(D365="","","None")</f>
        <v>None</v>
      </c>
      <c r="O365" s="45"/>
      <c r="P365" s="184"/>
      <c r="Q365" s="45"/>
      <c r="R365" s="184"/>
      <c r="S365" s="7"/>
      <c r="T365" s="8"/>
      <c r="U365" s="8"/>
      <c r="V365" s="7" t="str">
        <f t="shared" si="78"/>
        <v/>
      </c>
      <c r="W365" s="89"/>
    </row>
    <row r="366" spans="1:24" s="47" customFormat="1" ht="51.45" x14ac:dyDescent="0.4">
      <c r="A366" s="89"/>
      <c r="B366" s="12">
        <v>21.212</v>
      </c>
      <c r="C366" s="10" t="str">
        <f>PFD!$G$39</f>
        <v>Selective Plated &amp; Spot Plated Failure Modes</v>
      </c>
      <c r="D366" s="44" t="s">
        <v>1132</v>
      </c>
      <c r="E366" s="44" t="s">
        <v>1121</v>
      </c>
      <c r="F366" s="4">
        <v>8</v>
      </c>
      <c r="G366" s="18"/>
      <c r="H366" s="5" t="s">
        <v>1125</v>
      </c>
      <c r="I366" s="18">
        <v>1</v>
      </c>
      <c r="J366" s="18" t="s">
        <v>48</v>
      </c>
      <c r="K366" s="5" t="s">
        <v>1133</v>
      </c>
      <c r="L366" s="18">
        <v>10</v>
      </c>
      <c r="M366" s="7">
        <f t="shared" si="57"/>
        <v>80</v>
      </c>
      <c r="N366" s="182" t="str">
        <f t="shared" si="79"/>
        <v>None</v>
      </c>
      <c r="O366" s="45"/>
      <c r="P366" s="184"/>
      <c r="Q366" s="45"/>
      <c r="R366" s="184"/>
      <c r="S366" s="7"/>
      <c r="T366" s="8"/>
      <c r="U366" s="8"/>
      <c r="V366" s="7" t="str">
        <f t="shared" si="78"/>
        <v/>
      </c>
      <c r="W366" s="89"/>
    </row>
    <row r="367" spans="1:24" s="47" customFormat="1" ht="51.45" x14ac:dyDescent="0.4">
      <c r="A367" s="89"/>
      <c r="B367" s="12">
        <v>21.215</v>
      </c>
      <c r="C367" s="10" t="str">
        <f>PFD!$G$39</f>
        <v>Selective Plated &amp; Spot Plated Failure Modes</v>
      </c>
      <c r="D367" s="44" t="s">
        <v>1134</v>
      </c>
      <c r="E367" s="44" t="s">
        <v>1121</v>
      </c>
      <c r="F367" s="4">
        <v>8</v>
      </c>
      <c r="G367" s="18"/>
      <c r="H367" s="5" t="s">
        <v>1125</v>
      </c>
      <c r="I367" s="18">
        <v>1</v>
      </c>
      <c r="J367" s="18" t="s">
        <v>48</v>
      </c>
      <c r="K367" s="5" t="s">
        <v>1123</v>
      </c>
      <c r="L367" s="18">
        <v>8</v>
      </c>
      <c r="M367" s="7">
        <f t="shared" si="57"/>
        <v>64</v>
      </c>
      <c r="N367" s="182" t="str">
        <f t="shared" si="79"/>
        <v>None</v>
      </c>
      <c r="O367" s="45"/>
      <c r="P367" s="184"/>
      <c r="Q367" s="45"/>
      <c r="R367" s="184"/>
      <c r="S367" s="7"/>
      <c r="T367" s="8"/>
      <c r="U367" s="8"/>
      <c r="V367" s="7" t="str">
        <f t="shared" si="78"/>
        <v/>
      </c>
      <c r="W367" s="89"/>
    </row>
    <row r="368" spans="1:24" s="47" customFormat="1" ht="51.45" x14ac:dyDescent="0.4">
      <c r="A368" s="89"/>
      <c r="B368" s="12">
        <v>21.218</v>
      </c>
      <c r="C368" s="10" t="str">
        <f>PFD!$G$39</f>
        <v>Selective Plated &amp; Spot Plated Failure Modes</v>
      </c>
      <c r="D368" s="44" t="s">
        <v>1135</v>
      </c>
      <c r="E368" s="44" t="s">
        <v>1121</v>
      </c>
      <c r="F368" s="4">
        <v>8</v>
      </c>
      <c r="G368" s="18"/>
      <c r="H368" s="5" t="s">
        <v>1136</v>
      </c>
      <c r="I368" s="18">
        <v>1</v>
      </c>
      <c r="J368" s="18" t="s">
        <v>48</v>
      </c>
      <c r="K368" s="5" t="s">
        <v>1123</v>
      </c>
      <c r="L368" s="18">
        <v>8</v>
      </c>
      <c r="M368" s="7">
        <f t="shared" si="57"/>
        <v>64</v>
      </c>
      <c r="N368" s="182" t="str">
        <f t="shared" si="79"/>
        <v>None</v>
      </c>
      <c r="O368" s="45"/>
      <c r="P368" s="184"/>
      <c r="Q368" s="45"/>
      <c r="R368" s="184"/>
      <c r="S368" s="7"/>
      <c r="T368" s="8"/>
      <c r="U368" s="8"/>
      <c r="V368" s="7" t="str">
        <f t="shared" si="78"/>
        <v/>
      </c>
      <c r="W368" s="89"/>
    </row>
    <row r="369" spans="1:23" s="47" customFormat="1" ht="51.45" x14ac:dyDescent="0.4">
      <c r="A369" s="89"/>
      <c r="B369" s="12">
        <v>21.221</v>
      </c>
      <c r="C369" s="10" t="str">
        <f>PFD!$G$39</f>
        <v>Selective Plated &amp; Spot Plated Failure Modes</v>
      </c>
      <c r="D369" s="44" t="s">
        <v>1137</v>
      </c>
      <c r="E369" s="44" t="s">
        <v>1121</v>
      </c>
      <c r="F369" s="4">
        <v>8</v>
      </c>
      <c r="G369" s="18"/>
      <c r="H369" s="44" t="s">
        <v>1138</v>
      </c>
      <c r="I369" s="18">
        <v>1</v>
      </c>
      <c r="J369" s="18" t="s">
        <v>74</v>
      </c>
      <c r="K369" s="5" t="s">
        <v>1139</v>
      </c>
      <c r="L369" s="18">
        <v>9</v>
      </c>
      <c r="M369" s="7">
        <f t="shared" si="57"/>
        <v>72</v>
      </c>
      <c r="N369" s="182" t="str">
        <f t="shared" si="79"/>
        <v>None</v>
      </c>
      <c r="O369" s="45"/>
      <c r="P369" s="184"/>
      <c r="Q369" s="45"/>
      <c r="R369" s="184"/>
      <c r="S369" s="7"/>
      <c r="T369" s="8"/>
      <c r="U369" s="8"/>
      <c r="V369" s="7" t="str">
        <f t="shared" si="78"/>
        <v/>
      </c>
      <c r="W369" s="89"/>
    </row>
    <row r="370" spans="1:23" s="47" customFormat="1" ht="51.45" x14ac:dyDescent="0.4">
      <c r="A370" s="89"/>
      <c r="B370" s="12">
        <v>21.224</v>
      </c>
      <c r="C370" s="10" t="str">
        <f>PFD!$G$39</f>
        <v>Selective Plated &amp; Spot Plated Failure Modes</v>
      </c>
      <c r="D370" s="44" t="s">
        <v>1140</v>
      </c>
      <c r="E370" s="44" t="s">
        <v>1121</v>
      </c>
      <c r="F370" s="4">
        <v>8</v>
      </c>
      <c r="G370" s="18"/>
      <c r="H370" s="5" t="s">
        <v>1141</v>
      </c>
      <c r="I370" s="18">
        <v>1</v>
      </c>
      <c r="J370" s="18" t="s">
        <v>48</v>
      </c>
      <c r="K370" s="5" t="s">
        <v>1142</v>
      </c>
      <c r="L370" s="18">
        <v>8</v>
      </c>
      <c r="M370" s="7">
        <f t="shared" ref="M370:M382" si="80">IF(F370+I370+L370,F370*I370*L370,"")</f>
        <v>64</v>
      </c>
      <c r="N370" s="182" t="str">
        <f t="shared" si="79"/>
        <v>None</v>
      </c>
      <c r="O370" s="45"/>
      <c r="P370" s="184"/>
      <c r="Q370" s="45"/>
      <c r="R370" s="184"/>
      <c r="S370" s="7"/>
      <c r="T370" s="8"/>
      <c r="U370" s="8"/>
      <c r="V370" s="7" t="str">
        <f t="shared" si="78"/>
        <v/>
      </c>
      <c r="W370" s="89"/>
    </row>
    <row r="371" spans="1:23" s="47" customFormat="1" ht="51.45" x14ac:dyDescent="0.4">
      <c r="A371" s="89"/>
      <c r="B371" s="12">
        <v>21.227</v>
      </c>
      <c r="C371" s="10" t="str">
        <f>PFD!$G$39</f>
        <v>Selective Plated &amp; Spot Plated Failure Modes</v>
      </c>
      <c r="D371" s="44" t="s">
        <v>1143</v>
      </c>
      <c r="E371" s="44" t="s">
        <v>1121</v>
      </c>
      <c r="F371" s="4">
        <v>8</v>
      </c>
      <c r="G371" s="18"/>
      <c r="H371" s="5" t="s">
        <v>1144</v>
      </c>
      <c r="I371" s="18">
        <v>1</v>
      </c>
      <c r="J371" s="18" t="s">
        <v>48</v>
      </c>
      <c r="K371" s="5" t="s">
        <v>226</v>
      </c>
      <c r="L371" s="18">
        <v>8</v>
      </c>
      <c r="M371" s="7">
        <f t="shared" si="80"/>
        <v>64</v>
      </c>
      <c r="N371" s="182" t="str">
        <f t="shared" si="79"/>
        <v>None</v>
      </c>
      <c r="O371" s="45"/>
      <c r="P371" s="184"/>
      <c r="Q371" s="45"/>
      <c r="R371" s="184"/>
      <c r="S371" s="7"/>
      <c r="T371" s="8"/>
      <c r="U371" s="8"/>
      <c r="V371" s="7" t="str">
        <f t="shared" si="78"/>
        <v/>
      </c>
      <c r="W371" s="89"/>
    </row>
    <row r="372" spans="1:23" s="47" customFormat="1" ht="41.15" x14ac:dyDescent="0.4">
      <c r="A372" s="89"/>
      <c r="B372" s="12">
        <v>21.23</v>
      </c>
      <c r="C372" s="10" t="str">
        <f>PFD!$G$39</f>
        <v>Selective Plated &amp; Spot Plated Failure Modes</v>
      </c>
      <c r="D372" s="44" t="s">
        <v>1145</v>
      </c>
      <c r="E372" s="44" t="s">
        <v>1146</v>
      </c>
      <c r="F372" s="18">
        <v>2</v>
      </c>
      <c r="G372" s="18"/>
      <c r="H372" s="5" t="s">
        <v>1147</v>
      </c>
      <c r="I372" s="18">
        <v>3</v>
      </c>
      <c r="J372" s="18" t="s">
        <v>74</v>
      </c>
      <c r="K372" s="5" t="s">
        <v>1148</v>
      </c>
      <c r="L372" s="18">
        <v>1</v>
      </c>
      <c r="M372" s="7">
        <f t="shared" si="80"/>
        <v>6</v>
      </c>
      <c r="N372" s="182" t="str">
        <f>IF(D372="","","None")</f>
        <v>None</v>
      </c>
      <c r="O372" s="182"/>
      <c r="P372" s="184"/>
      <c r="Q372" s="45"/>
      <c r="R372" s="184"/>
      <c r="S372" s="7"/>
      <c r="T372" s="8"/>
      <c r="U372" s="8"/>
      <c r="V372" s="7" t="str">
        <f t="shared" si="78"/>
        <v/>
      </c>
      <c r="W372" s="89"/>
    </row>
    <row r="373" spans="1:23" s="47" customFormat="1" ht="51.45" x14ac:dyDescent="0.4">
      <c r="A373" s="89"/>
      <c r="B373" s="12">
        <v>21.233000000000001</v>
      </c>
      <c r="C373" s="10" t="str">
        <f>PFD!$G$39</f>
        <v>Selective Plated &amp; Spot Plated Failure Modes</v>
      </c>
      <c r="D373" s="44" t="s">
        <v>1149</v>
      </c>
      <c r="E373" s="44" t="s">
        <v>1121</v>
      </c>
      <c r="F373" s="4">
        <v>8</v>
      </c>
      <c r="G373" s="18"/>
      <c r="H373" s="5" t="s">
        <v>1125</v>
      </c>
      <c r="I373" s="18">
        <v>1</v>
      </c>
      <c r="J373" s="18" t="s">
        <v>48</v>
      </c>
      <c r="K373" s="5" t="s">
        <v>1123</v>
      </c>
      <c r="L373" s="18">
        <v>8</v>
      </c>
      <c r="M373" s="7">
        <f t="shared" si="80"/>
        <v>64</v>
      </c>
      <c r="N373" s="182" t="str">
        <f t="shared" si="79"/>
        <v>None</v>
      </c>
      <c r="O373" s="45"/>
      <c r="P373" s="184"/>
      <c r="Q373" s="45"/>
      <c r="R373" s="184"/>
      <c r="S373" s="7"/>
      <c r="T373" s="8"/>
      <c r="U373" s="8"/>
      <c r="V373" s="7" t="str">
        <f t="shared" si="78"/>
        <v/>
      </c>
      <c r="W373" s="89"/>
    </row>
    <row r="374" spans="1:23" s="47" customFormat="1" ht="51.45" x14ac:dyDescent="0.4">
      <c r="A374" s="89"/>
      <c r="B374" s="12">
        <v>21.236000000000001</v>
      </c>
      <c r="C374" s="10" t="str">
        <f>PFD!$G$39</f>
        <v>Selective Plated &amp; Spot Plated Failure Modes</v>
      </c>
      <c r="D374" s="44" t="s">
        <v>1150</v>
      </c>
      <c r="E374" s="44" t="s">
        <v>1121</v>
      </c>
      <c r="F374" s="4">
        <v>8</v>
      </c>
      <c r="G374" s="18"/>
      <c r="H374" s="5" t="s">
        <v>1125</v>
      </c>
      <c r="I374" s="18">
        <v>1</v>
      </c>
      <c r="J374" s="18" t="s">
        <v>48</v>
      </c>
      <c r="K374" s="5" t="s">
        <v>1123</v>
      </c>
      <c r="L374" s="18">
        <v>8</v>
      </c>
      <c r="M374" s="7">
        <f t="shared" si="80"/>
        <v>64</v>
      </c>
      <c r="N374" s="182" t="str">
        <f t="shared" si="79"/>
        <v>None</v>
      </c>
      <c r="O374" s="45"/>
      <c r="P374" s="184"/>
      <c r="Q374" s="45"/>
      <c r="R374" s="184"/>
      <c r="S374" s="7"/>
      <c r="T374" s="8"/>
      <c r="U374" s="8"/>
      <c r="V374" s="7" t="str">
        <f t="shared" si="78"/>
        <v/>
      </c>
      <c r="W374" s="89"/>
    </row>
    <row r="375" spans="1:23" s="47" customFormat="1" ht="51.45" x14ac:dyDescent="0.4">
      <c r="A375" s="89"/>
      <c r="B375" s="12">
        <v>21.239000000000001</v>
      </c>
      <c r="C375" s="10" t="str">
        <f>PFD!$G$39</f>
        <v>Selective Plated &amp; Spot Plated Failure Modes</v>
      </c>
      <c r="D375" s="44" t="s">
        <v>1130</v>
      </c>
      <c r="E375" s="44" t="s">
        <v>1121</v>
      </c>
      <c r="F375" s="4">
        <v>8</v>
      </c>
      <c r="G375" s="18"/>
      <c r="H375" s="5" t="s">
        <v>1125</v>
      </c>
      <c r="I375" s="18">
        <v>1</v>
      </c>
      <c r="J375" s="18" t="s">
        <v>48</v>
      </c>
      <c r="K375" s="5" t="s">
        <v>1151</v>
      </c>
      <c r="L375" s="18">
        <v>8</v>
      </c>
      <c r="M375" s="7">
        <f t="shared" si="80"/>
        <v>64</v>
      </c>
      <c r="N375" s="182" t="str">
        <f t="shared" si="79"/>
        <v>None</v>
      </c>
      <c r="O375" s="45"/>
      <c r="P375" s="184"/>
      <c r="Q375" s="45"/>
      <c r="R375" s="184"/>
      <c r="S375" s="7"/>
      <c r="T375" s="8"/>
      <c r="U375" s="8"/>
      <c r="V375" s="7" t="str">
        <f t="shared" si="78"/>
        <v/>
      </c>
      <c r="W375" s="89"/>
    </row>
    <row r="376" spans="1:23" s="47" customFormat="1" ht="51.45" x14ac:dyDescent="0.4">
      <c r="A376" s="89"/>
      <c r="B376" s="12">
        <v>21.242000000000001</v>
      </c>
      <c r="C376" s="10" t="str">
        <f>PFD!$G$39</f>
        <v>Selective Plated &amp; Spot Plated Failure Modes</v>
      </c>
      <c r="D376" s="44" t="s">
        <v>1152</v>
      </c>
      <c r="E376" s="44" t="s">
        <v>1121</v>
      </c>
      <c r="F376" s="4">
        <v>8</v>
      </c>
      <c r="G376" s="18"/>
      <c r="H376" s="5" t="s">
        <v>1125</v>
      </c>
      <c r="I376" s="18">
        <v>1</v>
      </c>
      <c r="J376" s="18" t="s">
        <v>48</v>
      </c>
      <c r="K376" s="5" t="s">
        <v>1153</v>
      </c>
      <c r="L376" s="18">
        <v>10</v>
      </c>
      <c r="M376" s="7">
        <f t="shared" si="80"/>
        <v>80</v>
      </c>
      <c r="N376" s="182" t="str">
        <f t="shared" si="79"/>
        <v>None</v>
      </c>
      <c r="O376" s="45"/>
      <c r="P376" s="184"/>
      <c r="Q376" s="45"/>
      <c r="R376" s="184"/>
      <c r="S376" s="7"/>
      <c r="T376" s="8"/>
      <c r="U376" s="8"/>
      <c r="V376" s="7" t="str">
        <f t="shared" si="78"/>
        <v/>
      </c>
      <c r="W376" s="89"/>
    </row>
    <row r="377" spans="1:23" s="47" customFormat="1" ht="51.45" x14ac:dyDescent="0.4">
      <c r="A377" s="89"/>
      <c r="B377" s="12">
        <v>21.245000000000001</v>
      </c>
      <c r="C377" s="10" t="str">
        <f>PFD!$G$39</f>
        <v>Selective Plated &amp; Spot Plated Failure Modes</v>
      </c>
      <c r="D377" s="44" t="s">
        <v>1134</v>
      </c>
      <c r="E377" s="44" t="s">
        <v>1154</v>
      </c>
      <c r="F377" s="18">
        <v>2</v>
      </c>
      <c r="G377" s="18"/>
      <c r="H377" s="5" t="s">
        <v>1136</v>
      </c>
      <c r="I377" s="18">
        <v>1</v>
      </c>
      <c r="J377" s="18" t="s">
        <v>48</v>
      </c>
      <c r="K377" s="5" t="s">
        <v>226</v>
      </c>
      <c r="L377" s="18">
        <v>8</v>
      </c>
      <c r="M377" s="7">
        <f t="shared" si="80"/>
        <v>16</v>
      </c>
      <c r="N377" s="182" t="str">
        <f>IF(D377="","","None")</f>
        <v>None</v>
      </c>
      <c r="O377" s="182"/>
      <c r="P377" s="184"/>
      <c r="Q377" s="45"/>
      <c r="R377" s="184"/>
      <c r="S377" s="7"/>
      <c r="T377" s="8"/>
      <c r="U377" s="8"/>
      <c r="V377" s="7" t="str">
        <f t="shared" si="78"/>
        <v/>
      </c>
      <c r="W377" s="89"/>
    </row>
    <row r="378" spans="1:23" s="47" customFormat="1" ht="51.45" x14ac:dyDescent="0.4">
      <c r="A378" s="89"/>
      <c r="B378" s="12">
        <v>21.248000000000001</v>
      </c>
      <c r="C378" s="10" t="str">
        <f>PFD!$G$39</f>
        <v>Selective Plated &amp; Spot Plated Failure Modes</v>
      </c>
      <c r="D378" s="44" t="s">
        <v>1155</v>
      </c>
      <c r="E378" s="44" t="s">
        <v>1121</v>
      </c>
      <c r="F378" s="4">
        <v>8</v>
      </c>
      <c r="G378" s="18"/>
      <c r="H378" s="5" t="s">
        <v>1156</v>
      </c>
      <c r="I378" s="18">
        <v>1</v>
      </c>
      <c r="J378" s="18" t="s">
        <v>48</v>
      </c>
      <c r="K378" s="5" t="s">
        <v>226</v>
      </c>
      <c r="L378" s="18">
        <v>8</v>
      </c>
      <c r="M378" s="7">
        <f t="shared" si="80"/>
        <v>64</v>
      </c>
      <c r="N378" s="182" t="str">
        <f t="shared" si="79"/>
        <v>None</v>
      </c>
      <c r="O378" s="45"/>
      <c r="P378" s="184"/>
      <c r="Q378" s="45"/>
      <c r="R378" s="184"/>
      <c r="S378" s="7"/>
      <c r="T378" s="8"/>
      <c r="U378" s="8"/>
      <c r="V378" s="7" t="str">
        <f t="shared" si="78"/>
        <v/>
      </c>
      <c r="W378" s="89"/>
    </row>
    <row r="379" spans="1:23" s="47" customFormat="1" ht="51.45" x14ac:dyDescent="0.4">
      <c r="A379" s="89"/>
      <c r="B379" s="12">
        <v>21.251000000000001</v>
      </c>
      <c r="C379" s="10" t="str">
        <f>PFD!$G$39</f>
        <v>Selective Plated &amp; Spot Plated Failure Modes</v>
      </c>
      <c r="D379" s="44" t="s">
        <v>1157</v>
      </c>
      <c r="E379" s="44" t="s">
        <v>1121</v>
      </c>
      <c r="F379" s="4">
        <v>8</v>
      </c>
      <c r="G379" s="18"/>
      <c r="H379" s="5" t="s">
        <v>1141</v>
      </c>
      <c r="I379" s="18">
        <v>1</v>
      </c>
      <c r="J379" s="18" t="s">
        <v>48</v>
      </c>
      <c r="K379" s="5" t="s">
        <v>1142</v>
      </c>
      <c r="L379" s="18">
        <v>8</v>
      </c>
      <c r="M379" s="7">
        <f t="shared" si="80"/>
        <v>64</v>
      </c>
      <c r="N379" s="182" t="str">
        <f t="shared" si="79"/>
        <v>None</v>
      </c>
      <c r="O379" s="45"/>
      <c r="P379" s="184"/>
      <c r="Q379" s="45"/>
      <c r="R379" s="184"/>
      <c r="S379" s="7"/>
      <c r="T379" s="8"/>
      <c r="U379" s="8"/>
      <c r="V379" s="7" t="str">
        <f t="shared" si="78"/>
        <v/>
      </c>
      <c r="W379" s="89"/>
    </row>
    <row r="380" spans="1:23" s="47" customFormat="1" ht="51.45" x14ac:dyDescent="0.4">
      <c r="A380" s="89"/>
      <c r="B380" s="12">
        <v>21.254000000000001</v>
      </c>
      <c r="C380" s="10" t="str">
        <f>PFD!$G$39</f>
        <v>Selective Plated &amp; Spot Plated Failure Modes</v>
      </c>
      <c r="D380" s="44" t="s">
        <v>1158</v>
      </c>
      <c r="E380" s="44" t="s">
        <v>1146</v>
      </c>
      <c r="F380" s="18">
        <v>2</v>
      </c>
      <c r="G380" s="18"/>
      <c r="H380" s="5" t="s">
        <v>1159</v>
      </c>
      <c r="I380" s="18">
        <v>3</v>
      </c>
      <c r="J380" s="18" t="s">
        <v>74</v>
      </c>
      <c r="K380" s="5" t="s">
        <v>1148</v>
      </c>
      <c r="L380" s="18">
        <v>1</v>
      </c>
      <c r="M380" s="7">
        <f t="shared" si="80"/>
        <v>6</v>
      </c>
      <c r="N380" s="182" t="str">
        <f>IF(D380="","","None")</f>
        <v>None</v>
      </c>
      <c r="O380" s="182"/>
      <c r="P380" s="184"/>
      <c r="Q380" s="45"/>
      <c r="R380" s="184"/>
      <c r="S380" s="7"/>
      <c r="T380" s="8"/>
      <c r="U380" s="8"/>
      <c r="V380" s="7" t="str">
        <f t="shared" si="78"/>
        <v/>
      </c>
      <c r="W380" s="89"/>
    </row>
    <row r="381" spans="1:23" s="47" customFormat="1" ht="51.45" x14ac:dyDescent="0.4">
      <c r="A381" s="89"/>
      <c r="B381" s="12">
        <v>21.257000000000001</v>
      </c>
      <c r="C381" s="10" t="str">
        <f>PFD!$G$39</f>
        <v>Selective Plated &amp; Spot Plated Failure Modes</v>
      </c>
      <c r="D381" s="44" t="s">
        <v>1160</v>
      </c>
      <c r="E381" s="44" t="s">
        <v>1121</v>
      </c>
      <c r="F381" s="4">
        <v>8</v>
      </c>
      <c r="G381" s="18"/>
      <c r="H381" s="5" t="s">
        <v>1161</v>
      </c>
      <c r="I381" s="18">
        <v>1</v>
      </c>
      <c r="J381" s="18" t="s">
        <v>48</v>
      </c>
      <c r="K381" s="5" t="s">
        <v>226</v>
      </c>
      <c r="L381" s="18">
        <v>8</v>
      </c>
      <c r="M381" s="7">
        <f t="shared" si="80"/>
        <v>64</v>
      </c>
      <c r="N381" s="182" t="s">
        <v>878</v>
      </c>
      <c r="O381" s="45" t="s">
        <v>879</v>
      </c>
      <c r="P381" s="184">
        <v>43539</v>
      </c>
      <c r="Q381" s="45" t="s">
        <v>657</v>
      </c>
      <c r="R381" s="184">
        <v>43539</v>
      </c>
      <c r="S381" s="7" t="s">
        <v>83</v>
      </c>
      <c r="T381" s="8" t="s">
        <v>12</v>
      </c>
      <c r="U381" s="8" t="s">
        <v>83</v>
      </c>
      <c r="V381" s="7">
        <f t="shared" si="78"/>
        <v>64</v>
      </c>
      <c r="W381" s="89"/>
    </row>
    <row r="382" spans="1:23" s="47" customFormat="1" ht="51.45" x14ac:dyDescent="0.4">
      <c r="A382" s="89"/>
      <c r="B382" s="12">
        <v>21.26</v>
      </c>
      <c r="C382" s="10" t="str">
        <f>PFD!$G$39</f>
        <v>Selective Plated &amp; Spot Plated Failure Modes</v>
      </c>
      <c r="D382" s="44" t="s">
        <v>1143</v>
      </c>
      <c r="E382" s="44" t="s">
        <v>1121</v>
      </c>
      <c r="F382" s="4">
        <v>8</v>
      </c>
      <c r="G382" s="18"/>
      <c r="H382" s="5" t="s">
        <v>1162</v>
      </c>
      <c r="I382" s="18">
        <v>1</v>
      </c>
      <c r="J382" s="18" t="s">
        <v>48</v>
      </c>
      <c r="K382" s="5" t="s">
        <v>226</v>
      </c>
      <c r="L382" s="18">
        <v>8</v>
      </c>
      <c r="M382" s="7">
        <f t="shared" si="80"/>
        <v>64</v>
      </c>
      <c r="N382" s="182" t="str">
        <f>IF(D382="","","None")</f>
        <v>None</v>
      </c>
      <c r="O382" s="182"/>
      <c r="P382" s="184"/>
      <c r="Q382" s="45"/>
      <c r="R382" s="184"/>
      <c r="S382" s="7"/>
      <c r="T382" s="8"/>
      <c r="U382" s="8"/>
      <c r="V382" s="7" t="str">
        <f t="shared" si="78"/>
        <v/>
      </c>
      <c r="W382" s="89"/>
    </row>
    <row r="383" spans="1:23" s="47" customFormat="1" ht="30.9" x14ac:dyDescent="0.4">
      <c r="A383" s="89"/>
      <c r="B383" s="103">
        <v>25.100999999999999</v>
      </c>
      <c r="C383" s="10" t="str">
        <f>PFD!$G$41</f>
        <v>Terminal Post Op Rewind (as applcable)</v>
      </c>
      <c r="D383" s="44" t="s">
        <v>1163</v>
      </c>
      <c r="E383" s="44" t="s">
        <v>1164</v>
      </c>
      <c r="F383" s="18">
        <v>7</v>
      </c>
      <c r="G383" s="18"/>
      <c r="H383" s="5" t="s">
        <v>1165</v>
      </c>
      <c r="I383" s="18">
        <v>1</v>
      </c>
      <c r="J383" s="18" t="s">
        <v>74</v>
      </c>
      <c r="K383" s="5" t="s">
        <v>1166</v>
      </c>
      <c r="L383" s="44">
        <v>8</v>
      </c>
      <c r="M383" s="7">
        <f t="shared" ref="M383:M397" si="81">IF(F383+I383+L383,F383*I383*L383,"")</f>
        <v>56</v>
      </c>
      <c r="N383" s="182" t="str">
        <f t="shared" ref="N383:N390" si="82">IF(D383="","","None")</f>
        <v>None</v>
      </c>
      <c r="O383" s="182"/>
      <c r="P383" s="184"/>
      <c r="Q383" s="45"/>
      <c r="R383" s="184"/>
      <c r="S383" s="7"/>
      <c r="T383" s="8"/>
      <c r="U383" s="8"/>
      <c r="V383" s="191" t="str">
        <f t="shared" ref="V383:V397" si="83">IF(S383+T383+U383,S383*T383*U383,"")</f>
        <v/>
      </c>
      <c r="W383" s="89"/>
    </row>
    <row r="384" spans="1:23" s="47" customFormat="1" ht="41.15" x14ac:dyDescent="0.4">
      <c r="A384" s="89"/>
      <c r="B384" s="12">
        <v>25.103999999999999</v>
      </c>
      <c r="C384" s="10" t="str">
        <f>PFD!$G$41</f>
        <v>Terminal Post Op Rewind (as applcable)</v>
      </c>
      <c r="D384" s="44" t="s">
        <v>1167</v>
      </c>
      <c r="E384" s="44" t="s">
        <v>1168</v>
      </c>
      <c r="F384" s="18">
        <v>8</v>
      </c>
      <c r="G384" s="18"/>
      <c r="H384" s="5" t="s">
        <v>1169</v>
      </c>
      <c r="I384" s="18">
        <v>1</v>
      </c>
      <c r="J384" s="18" t="s">
        <v>48</v>
      </c>
      <c r="K384" s="5" t="s">
        <v>1170</v>
      </c>
      <c r="L384" s="18">
        <v>8</v>
      </c>
      <c r="M384" s="7">
        <f t="shared" si="81"/>
        <v>64</v>
      </c>
      <c r="N384" s="182" t="str">
        <f t="shared" si="82"/>
        <v>None</v>
      </c>
      <c r="O384" s="182"/>
      <c r="P384" s="184"/>
      <c r="Q384" s="182"/>
      <c r="R384" s="184"/>
      <c r="S384" s="7"/>
      <c r="T384" s="7"/>
      <c r="U384" s="8"/>
      <c r="V384" s="191" t="str">
        <f t="shared" si="83"/>
        <v/>
      </c>
      <c r="W384" s="89"/>
    </row>
    <row r="385" spans="1:23" s="47" customFormat="1" ht="51.45" x14ac:dyDescent="0.4">
      <c r="A385" s="89"/>
      <c r="B385" s="12">
        <v>25.106999999999999</v>
      </c>
      <c r="C385" s="10" t="str">
        <f>PFD!$G$41</f>
        <v>Terminal Post Op Rewind (as applcable)</v>
      </c>
      <c r="D385" s="44" t="s">
        <v>1171</v>
      </c>
      <c r="E385" s="44" t="s">
        <v>1172</v>
      </c>
      <c r="F385" s="18">
        <v>6</v>
      </c>
      <c r="G385" s="18"/>
      <c r="H385" s="5" t="s">
        <v>1173</v>
      </c>
      <c r="I385" s="18">
        <v>1</v>
      </c>
      <c r="J385" s="18" t="s">
        <v>74</v>
      </c>
      <c r="K385" s="5" t="s">
        <v>1174</v>
      </c>
      <c r="L385" s="18">
        <v>8</v>
      </c>
      <c r="M385" s="7">
        <f t="shared" si="81"/>
        <v>48</v>
      </c>
      <c r="N385" s="182" t="str">
        <f t="shared" si="82"/>
        <v>None</v>
      </c>
      <c r="O385" s="182"/>
      <c r="P385" s="184"/>
      <c r="Q385" s="182"/>
      <c r="R385" s="184"/>
      <c r="S385" s="7"/>
      <c r="T385" s="7"/>
      <c r="U385" s="8"/>
      <c r="V385" s="191" t="str">
        <f t="shared" si="83"/>
        <v/>
      </c>
      <c r="W385" s="89"/>
    </row>
    <row r="386" spans="1:23" s="47" customFormat="1" ht="41.15" x14ac:dyDescent="0.4">
      <c r="A386" s="89"/>
      <c r="B386" s="12">
        <v>25.11</v>
      </c>
      <c r="C386" s="10" t="str">
        <f>PFD!$G$41</f>
        <v>Terminal Post Op Rewind (as applcable)</v>
      </c>
      <c r="D386" s="44" t="s">
        <v>1175</v>
      </c>
      <c r="E386" s="44" t="s">
        <v>1176</v>
      </c>
      <c r="F386" s="18">
        <v>8</v>
      </c>
      <c r="G386" s="18"/>
      <c r="H386" s="5" t="s">
        <v>1177</v>
      </c>
      <c r="I386" s="18">
        <v>1</v>
      </c>
      <c r="J386" s="18" t="s">
        <v>74</v>
      </c>
      <c r="K386" s="5" t="s">
        <v>1178</v>
      </c>
      <c r="L386" s="18">
        <v>4</v>
      </c>
      <c r="M386" s="7">
        <f t="shared" si="81"/>
        <v>32</v>
      </c>
      <c r="N386" s="182" t="str">
        <f t="shared" si="82"/>
        <v>None</v>
      </c>
      <c r="O386" s="182"/>
      <c r="P386" s="184"/>
      <c r="Q386" s="182"/>
      <c r="R386" s="184"/>
      <c r="S386" s="7"/>
      <c r="T386" s="7"/>
      <c r="U386" s="8"/>
      <c r="V386" s="191" t="str">
        <f t="shared" si="83"/>
        <v/>
      </c>
      <c r="W386" s="89"/>
    </row>
    <row r="387" spans="1:23" s="47" customFormat="1" ht="30.9" x14ac:dyDescent="0.4">
      <c r="A387" s="89"/>
      <c r="B387" s="12">
        <v>25.113</v>
      </c>
      <c r="C387" s="10" t="str">
        <f>PFD!$G$41</f>
        <v>Terminal Post Op Rewind (as applcable)</v>
      </c>
      <c r="D387" s="44" t="s">
        <v>1179</v>
      </c>
      <c r="E387" s="44" t="s">
        <v>1180</v>
      </c>
      <c r="F387" s="18">
        <v>7</v>
      </c>
      <c r="G387" s="18"/>
      <c r="H387" s="5" t="s">
        <v>1181</v>
      </c>
      <c r="I387" s="18">
        <v>1</v>
      </c>
      <c r="J387" s="18" t="s">
        <v>74</v>
      </c>
      <c r="K387" s="5" t="s">
        <v>1166</v>
      </c>
      <c r="L387" s="18">
        <v>4</v>
      </c>
      <c r="M387" s="7">
        <f t="shared" si="81"/>
        <v>28</v>
      </c>
      <c r="N387" s="182" t="str">
        <f t="shared" si="82"/>
        <v>None</v>
      </c>
      <c r="O387" s="182"/>
      <c r="P387" s="184"/>
      <c r="Q387" s="182"/>
      <c r="R387" s="184"/>
      <c r="S387" s="7"/>
      <c r="T387" s="7"/>
      <c r="U387" s="8"/>
      <c r="V387" s="191" t="str">
        <f t="shared" si="83"/>
        <v/>
      </c>
      <c r="W387" s="89"/>
    </row>
    <row r="388" spans="1:23" s="47" customFormat="1" ht="41.15" x14ac:dyDescent="0.4">
      <c r="A388" s="89"/>
      <c r="B388" s="12">
        <v>25.116</v>
      </c>
      <c r="C388" s="10" t="str">
        <f>PFD!$G$41</f>
        <v>Terminal Post Op Rewind (as applcable)</v>
      </c>
      <c r="D388" s="44" t="s">
        <v>1182</v>
      </c>
      <c r="E388" s="44" t="s">
        <v>1182</v>
      </c>
      <c r="F388" s="18">
        <v>6</v>
      </c>
      <c r="G388" s="18"/>
      <c r="H388" s="5" t="s">
        <v>1183</v>
      </c>
      <c r="I388" s="18">
        <v>1</v>
      </c>
      <c r="J388" s="18" t="s">
        <v>74</v>
      </c>
      <c r="K388" s="5" t="s">
        <v>1166</v>
      </c>
      <c r="L388" s="18">
        <v>4</v>
      </c>
      <c r="M388" s="7">
        <f t="shared" si="81"/>
        <v>24</v>
      </c>
      <c r="N388" s="182" t="str">
        <f t="shared" si="82"/>
        <v>None</v>
      </c>
      <c r="O388" s="182"/>
      <c r="P388" s="184"/>
      <c r="Q388" s="182"/>
      <c r="R388" s="184"/>
      <c r="S388" s="7"/>
      <c r="T388" s="7"/>
      <c r="U388" s="8"/>
      <c r="V388" s="191" t="str">
        <f t="shared" si="83"/>
        <v/>
      </c>
      <c r="W388" s="89"/>
    </row>
    <row r="389" spans="1:23" s="47" customFormat="1" ht="30.9" x14ac:dyDescent="0.4">
      <c r="A389" s="89"/>
      <c r="B389" s="12">
        <v>25.119</v>
      </c>
      <c r="C389" s="10" t="str">
        <f>PFD!$G$41</f>
        <v>Terminal Post Op Rewind (as applcable)</v>
      </c>
      <c r="D389" s="44" t="s">
        <v>1184</v>
      </c>
      <c r="E389" s="44" t="s">
        <v>1185</v>
      </c>
      <c r="F389" s="18">
        <v>5</v>
      </c>
      <c r="G389" s="18"/>
      <c r="H389" s="5" t="s">
        <v>1186</v>
      </c>
      <c r="I389" s="18">
        <v>1</v>
      </c>
      <c r="J389" s="18" t="s">
        <v>74</v>
      </c>
      <c r="K389" s="5" t="s">
        <v>1187</v>
      </c>
      <c r="L389" s="18">
        <v>2</v>
      </c>
      <c r="M389" s="7">
        <f t="shared" si="81"/>
        <v>10</v>
      </c>
      <c r="N389" s="182" t="str">
        <f t="shared" si="82"/>
        <v>None</v>
      </c>
      <c r="O389" s="182"/>
      <c r="P389" s="184"/>
      <c r="Q389" s="182"/>
      <c r="R389" s="184"/>
      <c r="S389" s="7"/>
      <c r="T389" s="7"/>
      <c r="U389" s="8"/>
      <c r="V389" s="191" t="str">
        <f t="shared" si="83"/>
        <v/>
      </c>
      <c r="W389" s="89"/>
    </row>
    <row r="390" spans="1:23" s="47" customFormat="1" ht="41.15" x14ac:dyDescent="0.4">
      <c r="A390" s="89"/>
      <c r="B390" s="12">
        <v>25.122</v>
      </c>
      <c r="C390" s="10" t="str">
        <f>PFD!$G$41</f>
        <v>Terminal Post Op Rewind (as applcable)</v>
      </c>
      <c r="D390" s="44" t="s">
        <v>1188</v>
      </c>
      <c r="E390" s="44" t="s">
        <v>1189</v>
      </c>
      <c r="F390" s="18">
        <v>6</v>
      </c>
      <c r="G390" s="18"/>
      <c r="H390" s="5" t="s">
        <v>1190</v>
      </c>
      <c r="I390" s="18">
        <v>1</v>
      </c>
      <c r="J390" s="18" t="s">
        <v>74</v>
      </c>
      <c r="K390" s="5" t="s">
        <v>1191</v>
      </c>
      <c r="L390" s="18">
        <v>2</v>
      </c>
      <c r="M390" s="7">
        <f t="shared" si="81"/>
        <v>12</v>
      </c>
      <c r="N390" s="182" t="str">
        <f t="shared" si="82"/>
        <v>None</v>
      </c>
      <c r="O390" s="182"/>
      <c r="P390" s="184"/>
      <c r="Q390" s="182"/>
      <c r="R390" s="184"/>
      <c r="S390" s="7"/>
      <c r="T390" s="7"/>
      <c r="U390" s="8"/>
      <c r="V390" s="191" t="str">
        <f t="shared" si="83"/>
        <v/>
      </c>
      <c r="W390" s="89"/>
    </row>
    <row r="391" spans="1:23" s="47" customFormat="1" ht="30.9" x14ac:dyDescent="0.4">
      <c r="A391" s="89"/>
      <c r="B391" s="12">
        <v>25.125</v>
      </c>
      <c r="C391" s="10" t="str">
        <f>PFD!$G$41</f>
        <v>Terminal Post Op Rewind (as applcable)</v>
      </c>
      <c r="D391" s="44" t="s">
        <v>1192</v>
      </c>
      <c r="E391" s="44" t="s">
        <v>1193</v>
      </c>
      <c r="F391" s="18">
        <v>7</v>
      </c>
      <c r="G391" s="18"/>
      <c r="H391" s="5" t="s">
        <v>1194</v>
      </c>
      <c r="I391" s="18">
        <v>2</v>
      </c>
      <c r="J391" s="18" t="s">
        <v>74</v>
      </c>
      <c r="K391" s="5" t="s">
        <v>1195</v>
      </c>
      <c r="L391" s="18">
        <v>4</v>
      </c>
      <c r="M391" s="7">
        <f t="shared" si="81"/>
        <v>56</v>
      </c>
      <c r="N391" s="157" t="s">
        <v>1196</v>
      </c>
      <c r="O391" s="182" t="s">
        <v>1197</v>
      </c>
      <c r="P391" s="184">
        <v>42491</v>
      </c>
      <c r="Q391" s="45" t="s">
        <v>82</v>
      </c>
      <c r="R391" s="184">
        <v>42491</v>
      </c>
      <c r="S391" s="7" t="s">
        <v>84</v>
      </c>
      <c r="T391" s="8">
        <v>1</v>
      </c>
      <c r="U391" s="8">
        <v>2</v>
      </c>
      <c r="V391" s="191">
        <f t="shared" si="83"/>
        <v>14</v>
      </c>
      <c r="W391" s="89"/>
    </row>
    <row r="392" spans="1:23" s="47" customFormat="1" ht="41.15" x14ac:dyDescent="0.4">
      <c r="A392" s="89"/>
      <c r="B392" s="103">
        <v>25.201000000000001</v>
      </c>
      <c r="C392" s="10" t="str">
        <f>PFD!$G$42</f>
        <v>Terminal Post Op Greasing (as applicable)</v>
      </c>
      <c r="D392" s="44" t="s">
        <v>1163</v>
      </c>
      <c r="E392" s="44" t="s">
        <v>1198</v>
      </c>
      <c r="F392" s="18">
        <v>7</v>
      </c>
      <c r="G392" s="18"/>
      <c r="H392" s="5" t="s">
        <v>1199</v>
      </c>
      <c r="I392" s="18">
        <v>1</v>
      </c>
      <c r="J392" s="18" t="s">
        <v>74</v>
      </c>
      <c r="K392" s="5" t="s">
        <v>1195</v>
      </c>
      <c r="L392" s="18">
        <v>8</v>
      </c>
      <c r="M392" s="7">
        <f t="shared" si="81"/>
        <v>56</v>
      </c>
      <c r="N392" s="182" t="str">
        <f t="shared" ref="N392:N397" si="84">IF(D392="","","None")</f>
        <v>None</v>
      </c>
      <c r="O392" s="182"/>
      <c r="P392" s="184"/>
      <c r="Q392" s="45"/>
      <c r="R392" s="184"/>
      <c r="S392" s="7"/>
      <c r="T392" s="8"/>
      <c r="U392" s="8"/>
      <c r="V392" s="191" t="str">
        <f t="shared" si="83"/>
        <v/>
      </c>
      <c r="W392" s="89"/>
    </row>
    <row r="393" spans="1:23" s="47" customFormat="1" ht="30.9" x14ac:dyDescent="0.4">
      <c r="A393" s="89"/>
      <c r="B393" s="12">
        <v>25.204000000000001</v>
      </c>
      <c r="C393" s="10" t="str">
        <f>PFD!$G$42</f>
        <v>Terminal Post Op Greasing (as applicable)</v>
      </c>
      <c r="D393" s="44" t="s">
        <v>1200</v>
      </c>
      <c r="E393" s="44" t="s">
        <v>1201</v>
      </c>
      <c r="F393" s="18">
        <v>5</v>
      </c>
      <c r="G393" s="18"/>
      <c r="H393" s="5" t="s">
        <v>1202</v>
      </c>
      <c r="I393" s="18">
        <v>1</v>
      </c>
      <c r="J393" s="18" t="s">
        <v>74</v>
      </c>
      <c r="K393" s="5" t="s">
        <v>1203</v>
      </c>
      <c r="L393" s="18">
        <v>1</v>
      </c>
      <c r="M393" s="7">
        <f t="shared" si="81"/>
        <v>5</v>
      </c>
      <c r="N393" s="182" t="str">
        <f t="shared" si="84"/>
        <v>None</v>
      </c>
      <c r="O393" s="182"/>
      <c r="P393" s="184"/>
      <c r="Q393" s="45"/>
      <c r="R393" s="184"/>
      <c r="S393" s="7"/>
      <c r="T393" s="8"/>
      <c r="U393" s="8"/>
      <c r="V393" s="191" t="str">
        <f t="shared" si="83"/>
        <v/>
      </c>
      <c r="W393" s="89"/>
    </row>
    <row r="394" spans="1:23" s="47" customFormat="1" ht="30.9" x14ac:dyDescent="0.4">
      <c r="A394" s="89"/>
      <c r="B394" s="12">
        <v>25.207000000000001</v>
      </c>
      <c r="C394" s="10" t="str">
        <f>PFD!$G$42</f>
        <v>Terminal Post Op Greasing (as applicable)</v>
      </c>
      <c r="D394" s="44" t="s">
        <v>1204</v>
      </c>
      <c r="E394" s="44" t="s">
        <v>1205</v>
      </c>
      <c r="F394" s="18">
        <v>3</v>
      </c>
      <c r="G394" s="18"/>
      <c r="H394" s="5" t="s">
        <v>1206</v>
      </c>
      <c r="I394" s="18">
        <v>2</v>
      </c>
      <c r="J394" s="18" t="s">
        <v>48</v>
      </c>
      <c r="K394" s="5" t="s">
        <v>1207</v>
      </c>
      <c r="L394" s="18">
        <v>8</v>
      </c>
      <c r="M394" s="7">
        <f t="shared" si="81"/>
        <v>48</v>
      </c>
      <c r="N394" s="182" t="str">
        <f t="shared" si="84"/>
        <v>None</v>
      </c>
      <c r="O394" s="182"/>
      <c r="P394" s="184"/>
      <c r="Q394" s="45"/>
      <c r="R394" s="184"/>
      <c r="S394" s="7"/>
      <c r="T394" s="8"/>
      <c r="U394" s="8"/>
      <c r="V394" s="191" t="str">
        <f t="shared" si="83"/>
        <v/>
      </c>
      <c r="W394" s="89"/>
    </row>
    <row r="395" spans="1:23" s="47" customFormat="1" ht="51.45" x14ac:dyDescent="0.4">
      <c r="A395" s="89"/>
      <c r="B395" s="12">
        <v>25.21</v>
      </c>
      <c r="C395" s="10" t="str">
        <f>PFD!$G$42</f>
        <v>Terminal Post Op Greasing (as applicable)</v>
      </c>
      <c r="D395" s="44" t="s">
        <v>1208</v>
      </c>
      <c r="E395" s="44" t="s">
        <v>1209</v>
      </c>
      <c r="F395" s="18">
        <v>8</v>
      </c>
      <c r="G395" s="18"/>
      <c r="H395" s="5" t="s">
        <v>1210</v>
      </c>
      <c r="I395" s="18">
        <v>2</v>
      </c>
      <c r="J395" s="18" t="s">
        <v>74</v>
      </c>
      <c r="K395" s="5" t="s">
        <v>1211</v>
      </c>
      <c r="L395" s="18">
        <v>4</v>
      </c>
      <c r="M395" s="7">
        <f t="shared" si="81"/>
        <v>64</v>
      </c>
      <c r="N395" s="182" t="str">
        <f t="shared" si="84"/>
        <v>None</v>
      </c>
      <c r="O395" s="182"/>
      <c r="P395" s="184"/>
      <c r="Q395" s="45"/>
      <c r="R395" s="184"/>
      <c r="S395" s="7"/>
      <c r="T395" s="8"/>
      <c r="U395" s="8"/>
      <c r="V395" s="191" t="str">
        <f t="shared" si="83"/>
        <v/>
      </c>
      <c r="W395" s="89"/>
    </row>
    <row r="396" spans="1:23" s="47" customFormat="1" ht="41.15" x14ac:dyDescent="0.4">
      <c r="A396" s="89"/>
      <c r="B396" s="12">
        <v>25.213000000000001</v>
      </c>
      <c r="C396" s="10" t="str">
        <f>PFD!$G$42</f>
        <v>Terminal Post Op Greasing (as applicable)</v>
      </c>
      <c r="D396" s="44" t="s">
        <v>1212</v>
      </c>
      <c r="E396" s="44" t="s">
        <v>1213</v>
      </c>
      <c r="F396" s="18">
        <v>8</v>
      </c>
      <c r="G396" s="18"/>
      <c r="H396" s="5" t="s">
        <v>1214</v>
      </c>
      <c r="I396" s="18">
        <v>1</v>
      </c>
      <c r="J396" s="18" t="s">
        <v>48</v>
      </c>
      <c r="K396" s="5" t="s">
        <v>1215</v>
      </c>
      <c r="L396" s="18">
        <v>8</v>
      </c>
      <c r="M396" s="7">
        <f t="shared" si="81"/>
        <v>64</v>
      </c>
      <c r="N396" s="182" t="str">
        <f t="shared" si="84"/>
        <v>None</v>
      </c>
      <c r="O396" s="182"/>
      <c r="P396" s="184"/>
      <c r="Q396" s="45"/>
      <c r="R396" s="184"/>
      <c r="S396" s="7"/>
      <c r="T396" s="8"/>
      <c r="U396" s="8"/>
      <c r="V396" s="191" t="str">
        <f t="shared" ref="V396" si="85">IF(S396+T396+U396,S396*T396*U396,"")</f>
        <v/>
      </c>
      <c r="W396" s="89"/>
    </row>
    <row r="397" spans="1:23" s="47" customFormat="1" ht="30.9" x14ac:dyDescent="0.4">
      <c r="A397" s="89"/>
      <c r="B397" s="12">
        <v>25.216000000000001</v>
      </c>
      <c r="C397" s="10" t="str">
        <f>PFD!$G$42</f>
        <v>Terminal Post Op Greasing (as applicable)</v>
      </c>
      <c r="D397" s="44" t="s">
        <v>1216</v>
      </c>
      <c r="E397" s="44" t="s">
        <v>1217</v>
      </c>
      <c r="F397" s="18">
        <v>7</v>
      </c>
      <c r="G397" s="18"/>
      <c r="H397" s="5" t="s">
        <v>1202</v>
      </c>
      <c r="I397" s="18">
        <v>1</v>
      </c>
      <c r="J397" s="18" t="s">
        <v>48</v>
      </c>
      <c r="K397" s="5" t="s">
        <v>1207</v>
      </c>
      <c r="L397" s="18">
        <v>8</v>
      </c>
      <c r="M397" s="7">
        <f t="shared" si="81"/>
        <v>56</v>
      </c>
      <c r="N397" s="182" t="str">
        <f t="shared" si="84"/>
        <v>None</v>
      </c>
      <c r="O397" s="182"/>
      <c r="P397" s="184"/>
      <c r="Q397" s="45"/>
      <c r="R397" s="184"/>
      <c r="S397" s="7"/>
      <c r="T397" s="8"/>
      <c r="U397" s="8"/>
      <c r="V397" s="191" t="str">
        <f t="shared" si="83"/>
        <v/>
      </c>
      <c r="W397" s="89"/>
    </row>
    <row r="398" spans="1:23" s="16" customFormat="1" ht="30.9" x14ac:dyDescent="0.4">
      <c r="A398" s="89"/>
      <c r="B398" s="103">
        <v>30.001000000000001</v>
      </c>
      <c r="C398" s="10" t="str">
        <f>PFD!$G$43</f>
        <v>Labeling and Retain Collection Systems</v>
      </c>
      <c r="D398" s="44" t="s">
        <v>1179</v>
      </c>
      <c r="E398" s="44" t="s">
        <v>1180</v>
      </c>
      <c r="F398" s="18">
        <v>6</v>
      </c>
      <c r="G398" s="19"/>
      <c r="H398" s="5" t="s">
        <v>1218</v>
      </c>
      <c r="I398" s="18">
        <v>2</v>
      </c>
      <c r="J398" s="18" t="s">
        <v>48</v>
      </c>
      <c r="K398" s="5" t="s">
        <v>1219</v>
      </c>
      <c r="L398" s="18">
        <v>8</v>
      </c>
      <c r="M398" s="7">
        <f t="shared" ref="M398:M407" si="86">IF(F398+I398+L398,F398*I398*L398,"")</f>
        <v>96</v>
      </c>
      <c r="N398" s="157" t="s">
        <v>1196</v>
      </c>
      <c r="O398" s="182" t="s">
        <v>1197</v>
      </c>
      <c r="P398" s="184">
        <v>42491</v>
      </c>
      <c r="Q398" s="45" t="s">
        <v>82</v>
      </c>
      <c r="R398" s="184">
        <v>42491</v>
      </c>
      <c r="S398" s="7" t="s">
        <v>231</v>
      </c>
      <c r="T398" s="8" t="s">
        <v>12</v>
      </c>
      <c r="U398" s="8" t="s">
        <v>230</v>
      </c>
      <c r="V398" s="7">
        <f t="shared" ref="V398:V407" si="87">IF(S398+T398+U398,S398*T398*U398,"")</f>
        <v>12</v>
      </c>
      <c r="W398" s="89"/>
    </row>
    <row r="399" spans="1:23" s="16" customFormat="1" ht="30.9" x14ac:dyDescent="0.4">
      <c r="A399" s="89"/>
      <c r="B399" s="12">
        <v>30.004000000000001</v>
      </c>
      <c r="C399" s="10" t="str">
        <f>PFD!$G$43</f>
        <v>Labeling and Retain Collection Systems</v>
      </c>
      <c r="D399" s="44" t="s">
        <v>1220</v>
      </c>
      <c r="E399" s="44" t="s">
        <v>1221</v>
      </c>
      <c r="F399" s="18">
        <v>8</v>
      </c>
      <c r="G399" s="19"/>
      <c r="H399" s="5" t="s">
        <v>1222</v>
      </c>
      <c r="I399" s="18">
        <v>1</v>
      </c>
      <c r="J399" s="18" t="s">
        <v>48</v>
      </c>
      <c r="K399" s="5" t="s">
        <v>1219</v>
      </c>
      <c r="L399" s="18">
        <v>8</v>
      </c>
      <c r="M399" s="7">
        <f t="shared" si="86"/>
        <v>64</v>
      </c>
      <c r="N399" s="182" t="str">
        <f>IF(D399="","","None")</f>
        <v>None</v>
      </c>
      <c r="O399" s="182" t="s">
        <v>50</v>
      </c>
      <c r="P399" s="184" t="s">
        <v>50</v>
      </c>
      <c r="Q399" s="45"/>
      <c r="R399" s="184"/>
      <c r="S399" s="7"/>
      <c r="T399" s="8"/>
      <c r="U399" s="8"/>
      <c r="V399" s="7" t="str">
        <f t="shared" si="87"/>
        <v/>
      </c>
      <c r="W399" s="89"/>
    </row>
    <row r="400" spans="1:23" s="9" customFormat="1" ht="61.75" x14ac:dyDescent="0.4">
      <c r="A400" s="89"/>
      <c r="B400" s="12">
        <v>30.007000000000001</v>
      </c>
      <c r="C400" s="10" t="str">
        <f>PFD!$G$43</f>
        <v>Labeling and Retain Collection Systems</v>
      </c>
      <c r="D400" s="44" t="s">
        <v>1220</v>
      </c>
      <c r="E400" s="44" t="s">
        <v>1223</v>
      </c>
      <c r="F400" s="4">
        <v>8</v>
      </c>
      <c r="G400" s="13"/>
      <c r="H400" s="14" t="s">
        <v>1224</v>
      </c>
      <c r="I400" s="4">
        <v>2</v>
      </c>
      <c r="J400" s="4" t="s">
        <v>48</v>
      </c>
      <c r="K400" s="14" t="s">
        <v>1225</v>
      </c>
      <c r="L400" s="6">
        <v>8</v>
      </c>
      <c r="M400" s="7">
        <f t="shared" si="86"/>
        <v>128</v>
      </c>
      <c r="N400" s="182" t="s">
        <v>331</v>
      </c>
      <c r="O400" s="45" t="s">
        <v>1226</v>
      </c>
      <c r="P400" s="184"/>
      <c r="Q400" s="45" t="s">
        <v>273</v>
      </c>
      <c r="R400" s="184"/>
      <c r="S400" s="8"/>
      <c r="T400" s="8"/>
      <c r="U400" s="8"/>
      <c r="V400" s="7" t="str">
        <f t="shared" si="87"/>
        <v/>
      </c>
      <c r="W400" s="89"/>
    </row>
    <row r="401" spans="1:23" s="16" customFormat="1" ht="30.9" x14ac:dyDescent="0.4">
      <c r="A401" s="89"/>
      <c r="B401" s="12">
        <v>30.01</v>
      </c>
      <c r="C401" s="10" t="str">
        <f>PFD!$G$43</f>
        <v>Labeling and Retain Collection Systems</v>
      </c>
      <c r="D401" s="44" t="s">
        <v>1220</v>
      </c>
      <c r="E401" s="44" t="s">
        <v>1221</v>
      </c>
      <c r="F401" s="18">
        <v>8</v>
      </c>
      <c r="G401" s="19"/>
      <c r="H401" s="5" t="s">
        <v>1227</v>
      </c>
      <c r="I401" s="18">
        <v>1</v>
      </c>
      <c r="J401" s="18" t="s">
        <v>48</v>
      </c>
      <c r="K401" s="5" t="s">
        <v>1219</v>
      </c>
      <c r="L401" s="18">
        <v>8</v>
      </c>
      <c r="M401" s="7">
        <f t="shared" si="86"/>
        <v>64</v>
      </c>
      <c r="N401" s="182" t="str">
        <f>IF(D401="","","None")</f>
        <v>None</v>
      </c>
      <c r="O401" s="182" t="s">
        <v>50</v>
      </c>
      <c r="P401" s="184" t="s">
        <v>50</v>
      </c>
      <c r="Q401" s="45"/>
      <c r="R401" s="184"/>
      <c r="S401" s="7"/>
      <c r="T401" s="8"/>
      <c r="U401" s="8"/>
      <c r="V401" s="7" t="str">
        <f t="shared" si="87"/>
        <v/>
      </c>
      <c r="W401" s="89"/>
    </row>
    <row r="402" spans="1:23" s="9" customFormat="1" ht="51.45" x14ac:dyDescent="0.4">
      <c r="A402" s="89"/>
      <c r="B402" s="12">
        <v>30.013000000000002</v>
      </c>
      <c r="C402" s="10" t="str">
        <f>PFD!$G$43</f>
        <v>Labeling and Retain Collection Systems</v>
      </c>
      <c r="D402" s="15" t="s">
        <v>1228</v>
      </c>
      <c r="E402" s="44" t="s">
        <v>1229</v>
      </c>
      <c r="F402" s="4">
        <v>5</v>
      </c>
      <c r="G402" s="13"/>
      <c r="H402" s="14" t="s">
        <v>1230</v>
      </c>
      <c r="I402" s="4">
        <v>1</v>
      </c>
      <c r="J402" s="4" t="s">
        <v>74</v>
      </c>
      <c r="K402" s="14" t="s">
        <v>1231</v>
      </c>
      <c r="L402" s="6">
        <v>8</v>
      </c>
      <c r="M402" s="7">
        <f t="shared" si="86"/>
        <v>40</v>
      </c>
      <c r="N402" s="182" t="str">
        <f>IF(D402="","","None")</f>
        <v>None</v>
      </c>
      <c r="O402" s="45"/>
      <c r="P402" s="184"/>
      <c r="Q402" s="45"/>
      <c r="R402" s="184"/>
      <c r="S402" s="8"/>
      <c r="T402" s="8"/>
      <c r="U402" s="8"/>
      <c r="V402" s="7" t="str">
        <f t="shared" si="87"/>
        <v/>
      </c>
      <c r="W402" s="89"/>
    </row>
    <row r="403" spans="1:23" s="9" customFormat="1" ht="41.15" x14ac:dyDescent="0.4">
      <c r="A403" s="89"/>
      <c r="B403" s="12">
        <v>30.016000000000002</v>
      </c>
      <c r="C403" s="10" t="str">
        <f>PFD!$G$43</f>
        <v>Labeling and Retain Collection Systems</v>
      </c>
      <c r="D403" s="15" t="s">
        <v>351</v>
      </c>
      <c r="E403" s="44" t="s">
        <v>1232</v>
      </c>
      <c r="F403" s="4">
        <v>8</v>
      </c>
      <c r="G403" s="13"/>
      <c r="H403" s="14" t="s">
        <v>353</v>
      </c>
      <c r="I403" s="4">
        <v>1</v>
      </c>
      <c r="J403" s="4" t="s">
        <v>74</v>
      </c>
      <c r="K403" s="14" t="s">
        <v>1233</v>
      </c>
      <c r="L403" s="6">
        <v>8</v>
      </c>
      <c r="M403" s="7">
        <f t="shared" si="86"/>
        <v>64</v>
      </c>
      <c r="N403" s="182" t="str">
        <f>IF(D403="","","None")</f>
        <v>None</v>
      </c>
      <c r="O403" s="45"/>
      <c r="P403" s="184"/>
      <c r="Q403" s="45"/>
      <c r="R403" s="184"/>
      <c r="S403" s="8"/>
      <c r="T403" s="8"/>
      <c r="U403" s="8"/>
      <c r="V403" s="7" t="str">
        <f t="shared" si="87"/>
        <v/>
      </c>
      <c r="W403" s="89"/>
    </row>
    <row r="404" spans="1:23" s="9" customFormat="1" ht="41.15" x14ac:dyDescent="0.4">
      <c r="A404" s="89"/>
      <c r="B404" s="12">
        <v>30.019000000000002</v>
      </c>
      <c r="C404" s="10" t="str">
        <f>PFD!$G$43</f>
        <v>Labeling and Retain Collection Systems</v>
      </c>
      <c r="D404" s="15" t="s">
        <v>355</v>
      </c>
      <c r="E404" s="44" t="s">
        <v>1234</v>
      </c>
      <c r="F404" s="4">
        <v>5</v>
      </c>
      <c r="G404" s="13"/>
      <c r="H404" s="14" t="s">
        <v>1235</v>
      </c>
      <c r="I404" s="4">
        <v>2</v>
      </c>
      <c r="J404" s="4" t="s">
        <v>48</v>
      </c>
      <c r="K404" s="14" t="s">
        <v>1236</v>
      </c>
      <c r="L404" s="6">
        <v>8</v>
      </c>
      <c r="M404" s="7">
        <f t="shared" si="86"/>
        <v>80</v>
      </c>
      <c r="N404" s="182" t="str">
        <f>IF(D404="","","None")</f>
        <v>None</v>
      </c>
      <c r="O404" s="45"/>
      <c r="P404" s="184"/>
      <c r="Q404" s="45"/>
      <c r="R404" s="184"/>
      <c r="S404" s="8"/>
      <c r="T404" s="8"/>
      <c r="U404" s="8"/>
      <c r="V404" s="7" t="str">
        <f t="shared" si="87"/>
        <v/>
      </c>
      <c r="W404" s="89"/>
    </row>
    <row r="405" spans="1:23" s="9" customFormat="1" ht="51.45" x14ac:dyDescent="0.4">
      <c r="A405" s="89"/>
      <c r="B405" s="12">
        <v>30.022000000000002</v>
      </c>
      <c r="C405" s="10" t="str">
        <f>PFD!$G$43</f>
        <v>Labeling and Retain Collection Systems</v>
      </c>
      <c r="D405" s="11" t="s">
        <v>1237</v>
      </c>
      <c r="E405" s="44" t="s">
        <v>1229</v>
      </c>
      <c r="F405" s="22">
        <v>5</v>
      </c>
      <c r="G405" s="13"/>
      <c r="H405" s="14" t="s">
        <v>1238</v>
      </c>
      <c r="I405" s="22">
        <v>2</v>
      </c>
      <c r="J405" s="22" t="s">
        <v>74</v>
      </c>
      <c r="K405" s="162" t="s">
        <v>1231</v>
      </c>
      <c r="L405" s="23">
        <v>8</v>
      </c>
      <c r="M405" s="7">
        <f t="shared" si="86"/>
        <v>80</v>
      </c>
      <c r="N405" s="182" t="str">
        <f>IF(D405="","","None")</f>
        <v>None</v>
      </c>
      <c r="O405" s="45"/>
      <c r="P405" s="184"/>
      <c r="Q405" s="45"/>
      <c r="R405" s="184"/>
      <c r="S405" s="8"/>
      <c r="T405" s="8"/>
      <c r="U405" s="8"/>
      <c r="V405" s="7" t="str">
        <f t="shared" si="87"/>
        <v/>
      </c>
      <c r="W405" s="89"/>
    </row>
    <row r="406" spans="1:23" s="9" customFormat="1" ht="41.15" x14ac:dyDescent="0.4">
      <c r="A406" s="89"/>
      <c r="B406" s="12">
        <v>30.025000000000002</v>
      </c>
      <c r="C406" s="10" t="str">
        <f>PFD!$G$43</f>
        <v>Labeling and Retain Collection Systems</v>
      </c>
      <c r="D406" s="11" t="s">
        <v>1239</v>
      </c>
      <c r="E406" s="11" t="s">
        <v>1240</v>
      </c>
      <c r="F406" s="18">
        <v>7</v>
      </c>
      <c r="G406" s="19"/>
      <c r="H406" s="14" t="s">
        <v>1241</v>
      </c>
      <c r="I406" s="18">
        <v>3</v>
      </c>
      <c r="J406" s="18" t="s">
        <v>74</v>
      </c>
      <c r="K406" s="5" t="s">
        <v>1242</v>
      </c>
      <c r="L406" s="18">
        <v>8</v>
      </c>
      <c r="M406" s="7">
        <f t="shared" si="86"/>
        <v>168</v>
      </c>
      <c r="N406" s="45" t="s">
        <v>1243</v>
      </c>
      <c r="O406" s="182" t="s">
        <v>791</v>
      </c>
      <c r="P406" s="184">
        <v>42492</v>
      </c>
      <c r="Q406" s="45" t="s">
        <v>1244</v>
      </c>
      <c r="R406" s="184">
        <v>42492</v>
      </c>
      <c r="S406" s="7" t="s">
        <v>84</v>
      </c>
      <c r="T406" s="8" t="s">
        <v>230</v>
      </c>
      <c r="U406" s="8" t="s">
        <v>556</v>
      </c>
      <c r="V406" s="7">
        <f t="shared" si="87"/>
        <v>56</v>
      </c>
      <c r="W406" s="89"/>
    </row>
    <row r="407" spans="1:23" s="16" customFormat="1" ht="41.15" x14ac:dyDescent="0.4">
      <c r="A407" s="89"/>
      <c r="B407" s="12">
        <v>30.028000000000002</v>
      </c>
      <c r="C407" s="10" t="str">
        <f>PFD!$G$43</f>
        <v>Labeling and Retain Collection Systems</v>
      </c>
      <c r="D407" s="44" t="s">
        <v>1245</v>
      </c>
      <c r="E407" s="44" t="s">
        <v>1234</v>
      </c>
      <c r="F407" s="18">
        <v>5</v>
      </c>
      <c r="G407" s="19"/>
      <c r="H407" s="5" t="s">
        <v>1246</v>
      </c>
      <c r="I407" s="18">
        <v>1</v>
      </c>
      <c r="J407" s="18" t="s">
        <v>48</v>
      </c>
      <c r="K407" s="5" t="s">
        <v>1247</v>
      </c>
      <c r="L407" s="18">
        <v>8</v>
      </c>
      <c r="M407" s="7">
        <f t="shared" si="86"/>
        <v>40</v>
      </c>
      <c r="N407" s="182" t="str">
        <f>IF(D407="","","None")</f>
        <v>None</v>
      </c>
      <c r="O407" s="182" t="s">
        <v>50</v>
      </c>
      <c r="P407" s="184" t="s">
        <v>50</v>
      </c>
      <c r="Q407" s="45"/>
      <c r="R407" s="184"/>
      <c r="S407" s="7"/>
      <c r="T407" s="8"/>
      <c r="U407" s="8"/>
      <c r="V407" s="7" t="str">
        <f t="shared" si="87"/>
        <v/>
      </c>
      <c r="W407" s="89"/>
    </row>
    <row r="408" spans="1:23" s="16" customFormat="1" ht="41.15" x14ac:dyDescent="0.4">
      <c r="A408" s="89"/>
      <c r="B408" s="103">
        <v>40.000999999999998</v>
      </c>
      <c r="C408" s="10" t="str">
        <f>PFD!$G$44</f>
        <v>In - Process Inspection</v>
      </c>
      <c r="D408" s="44" t="s">
        <v>1248</v>
      </c>
      <c r="E408" s="44" t="s">
        <v>1249</v>
      </c>
      <c r="F408" s="18">
        <v>8</v>
      </c>
      <c r="G408" s="19"/>
      <c r="H408" s="5" t="s">
        <v>1250</v>
      </c>
      <c r="I408" s="18">
        <v>1</v>
      </c>
      <c r="J408" s="18" t="s">
        <v>48</v>
      </c>
      <c r="K408" s="5" t="s">
        <v>562</v>
      </c>
      <c r="L408" s="18">
        <v>8</v>
      </c>
      <c r="M408" s="7">
        <f t="shared" ref="M408:M414" si="88">IF(F408+I408+L408,F408*I408*L408,"")</f>
        <v>64</v>
      </c>
      <c r="N408" s="182" t="str">
        <f t="shared" ref="N408:N414" si="89">IF(D408="","","None")</f>
        <v>None</v>
      </c>
      <c r="O408" s="182" t="s">
        <v>50</v>
      </c>
      <c r="P408" s="184" t="s">
        <v>50</v>
      </c>
      <c r="Q408" s="45"/>
      <c r="R408" s="184"/>
      <c r="S408" s="7"/>
      <c r="T408" s="8"/>
      <c r="U408" s="8"/>
      <c r="V408" s="7" t="str">
        <f t="shared" ref="V408:V414" si="90">IF(S408+T408+U408,S408*T408*U408,"")</f>
        <v/>
      </c>
      <c r="W408" s="89"/>
    </row>
    <row r="409" spans="1:23" s="16" customFormat="1" ht="61.75" x14ac:dyDescent="0.4">
      <c r="A409" s="89"/>
      <c r="B409" s="12">
        <v>40.003999999999998</v>
      </c>
      <c r="C409" s="10" t="str">
        <f>PFD!$G$44</f>
        <v>In - Process Inspection</v>
      </c>
      <c r="D409" s="44" t="s">
        <v>1251</v>
      </c>
      <c r="E409" s="44" t="s">
        <v>1252</v>
      </c>
      <c r="F409" s="18">
        <v>8</v>
      </c>
      <c r="G409" s="19"/>
      <c r="H409" s="5" t="s">
        <v>1253</v>
      </c>
      <c r="I409" s="18">
        <v>2</v>
      </c>
      <c r="J409" s="18" t="s">
        <v>48</v>
      </c>
      <c r="K409" s="5" t="s">
        <v>1254</v>
      </c>
      <c r="L409" s="18">
        <v>4</v>
      </c>
      <c r="M409" s="7">
        <f t="shared" si="88"/>
        <v>64</v>
      </c>
      <c r="N409" s="182" t="str">
        <f t="shared" si="89"/>
        <v>None</v>
      </c>
      <c r="O409" s="182" t="s">
        <v>50</v>
      </c>
      <c r="P409" s="184" t="s">
        <v>50</v>
      </c>
      <c r="Q409" s="45"/>
      <c r="R409" s="184"/>
      <c r="S409" s="7"/>
      <c r="T409" s="8"/>
      <c r="U409" s="8"/>
      <c r="V409" s="7" t="str">
        <f t="shared" si="90"/>
        <v/>
      </c>
      <c r="W409" s="89"/>
    </row>
    <row r="410" spans="1:23" s="16" customFormat="1" ht="51.45" x14ac:dyDescent="0.4">
      <c r="A410" s="89"/>
      <c r="B410" s="12">
        <v>40.006999999999998</v>
      </c>
      <c r="C410" s="10" t="str">
        <f>PFD!$G$44</f>
        <v>In - Process Inspection</v>
      </c>
      <c r="D410" s="44" t="s">
        <v>1255</v>
      </c>
      <c r="E410" s="44" t="s">
        <v>1256</v>
      </c>
      <c r="F410" s="18">
        <v>8</v>
      </c>
      <c r="G410" s="19"/>
      <c r="H410" s="44" t="s">
        <v>1257</v>
      </c>
      <c r="I410" s="18">
        <v>1</v>
      </c>
      <c r="J410" s="18" t="s">
        <v>48</v>
      </c>
      <c r="K410" s="5" t="s">
        <v>1258</v>
      </c>
      <c r="L410" s="18">
        <v>8</v>
      </c>
      <c r="M410" s="7">
        <f t="shared" si="88"/>
        <v>64</v>
      </c>
      <c r="N410" s="182" t="str">
        <f t="shared" si="89"/>
        <v>None</v>
      </c>
      <c r="O410" s="182" t="s">
        <v>50</v>
      </c>
      <c r="P410" s="184" t="s">
        <v>50</v>
      </c>
      <c r="Q410" s="45"/>
      <c r="R410" s="184"/>
      <c r="S410" s="7"/>
      <c r="T410" s="8"/>
      <c r="U410" s="8"/>
      <c r="V410" s="7" t="str">
        <f t="shared" si="90"/>
        <v/>
      </c>
      <c r="W410" s="89"/>
    </row>
    <row r="411" spans="1:23" s="16" customFormat="1" ht="72" x14ac:dyDescent="0.4">
      <c r="A411" s="89"/>
      <c r="B411" s="12">
        <v>40.01</v>
      </c>
      <c r="C411" s="10" t="str">
        <f>PFD!$G$44</f>
        <v>In - Process Inspection</v>
      </c>
      <c r="D411" s="44" t="s">
        <v>1259</v>
      </c>
      <c r="E411" s="44" t="s">
        <v>1260</v>
      </c>
      <c r="F411" s="18">
        <v>3</v>
      </c>
      <c r="G411" s="19"/>
      <c r="H411" s="5" t="s">
        <v>1261</v>
      </c>
      <c r="I411" s="18">
        <v>2</v>
      </c>
      <c r="J411" s="18" t="s">
        <v>48</v>
      </c>
      <c r="K411" s="5" t="s">
        <v>562</v>
      </c>
      <c r="L411" s="18">
        <v>8</v>
      </c>
      <c r="M411" s="7">
        <f t="shared" si="88"/>
        <v>48</v>
      </c>
      <c r="N411" s="182" t="str">
        <f t="shared" si="89"/>
        <v>None</v>
      </c>
      <c r="O411" s="182" t="s">
        <v>50</v>
      </c>
      <c r="P411" s="184" t="s">
        <v>50</v>
      </c>
      <c r="Q411" s="45"/>
      <c r="R411" s="184"/>
      <c r="S411" s="7"/>
      <c r="T411" s="8"/>
      <c r="U411" s="8"/>
      <c r="V411" s="7" t="str">
        <f t="shared" si="90"/>
        <v/>
      </c>
      <c r="W411" s="89"/>
    </row>
    <row r="412" spans="1:23" s="16" customFormat="1" ht="41.15" x14ac:dyDescent="0.4">
      <c r="A412" s="89"/>
      <c r="B412" s="12">
        <v>40.012999999999998</v>
      </c>
      <c r="C412" s="10" t="str">
        <f>PFD!$G$44</f>
        <v>In - Process Inspection</v>
      </c>
      <c r="D412" s="44" t="s">
        <v>1262</v>
      </c>
      <c r="E412" s="44" t="s">
        <v>1263</v>
      </c>
      <c r="F412" s="18">
        <v>2</v>
      </c>
      <c r="G412" s="19"/>
      <c r="H412" s="5" t="s">
        <v>1264</v>
      </c>
      <c r="I412" s="18">
        <v>1</v>
      </c>
      <c r="J412" s="18" t="s">
        <v>74</v>
      </c>
      <c r="K412" s="5" t="s">
        <v>1265</v>
      </c>
      <c r="L412" s="18">
        <v>1</v>
      </c>
      <c r="M412" s="7">
        <f t="shared" si="88"/>
        <v>2</v>
      </c>
      <c r="N412" s="182" t="str">
        <f t="shared" si="89"/>
        <v>None</v>
      </c>
      <c r="O412" s="182" t="s">
        <v>50</v>
      </c>
      <c r="P412" s="184" t="s">
        <v>50</v>
      </c>
      <c r="Q412" s="45"/>
      <c r="R412" s="184"/>
      <c r="S412" s="7"/>
      <c r="T412" s="8"/>
      <c r="U412" s="8"/>
      <c r="V412" s="7" t="str">
        <f t="shared" si="90"/>
        <v/>
      </c>
      <c r="W412" s="89"/>
    </row>
    <row r="413" spans="1:23" s="16" customFormat="1" ht="41.15" x14ac:dyDescent="0.4">
      <c r="A413" s="89"/>
      <c r="B413" s="12">
        <v>40.015999999999998</v>
      </c>
      <c r="C413" s="10" t="str">
        <f>PFD!$G$44</f>
        <v>In - Process Inspection</v>
      </c>
      <c r="D413" s="44" t="s">
        <v>1266</v>
      </c>
      <c r="E413" s="44" t="s">
        <v>1252</v>
      </c>
      <c r="F413" s="18">
        <v>8</v>
      </c>
      <c r="G413" s="19"/>
      <c r="H413" s="5" t="s">
        <v>1267</v>
      </c>
      <c r="I413" s="18">
        <v>1</v>
      </c>
      <c r="J413" s="18" t="s">
        <v>48</v>
      </c>
      <c r="K413" s="5" t="s">
        <v>1268</v>
      </c>
      <c r="L413" s="18">
        <v>8</v>
      </c>
      <c r="M413" s="7">
        <f t="shared" si="88"/>
        <v>64</v>
      </c>
      <c r="N413" s="182" t="str">
        <f t="shared" si="89"/>
        <v>None</v>
      </c>
      <c r="O413" s="182" t="s">
        <v>50</v>
      </c>
      <c r="P413" s="184" t="s">
        <v>50</v>
      </c>
      <c r="Q413" s="45"/>
      <c r="R413" s="184"/>
      <c r="S413" s="7"/>
      <c r="T413" s="8"/>
      <c r="U413" s="8"/>
      <c r="V413" s="7" t="str">
        <f t="shared" si="90"/>
        <v/>
      </c>
      <c r="W413" s="89"/>
    </row>
    <row r="414" spans="1:23" s="16" customFormat="1" ht="51.45" x14ac:dyDescent="0.4">
      <c r="A414" s="89"/>
      <c r="B414" s="12">
        <v>40.018999999999998</v>
      </c>
      <c r="C414" s="10" t="str">
        <f>PFD!$G$44</f>
        <v>In - Process Inspection</v>
      </c>
      <c r="D414" s="44" t="s">
        <v>1269</v>
      </c>
      <c r="E414" s="44" t="s">
        <v>1270</v>
      </c>
      <c r="F414" s="18">
        <v>8</v>
      </c>
      <c r="G414" s="19"/>
      <c r="H414" s="5" t="s">
        <v>1271</v>
      </c>
      <c r="I414" s="18">
        <v>1</v>
      </c>
      <c r="J414" s="18" t="s">
        <v>48</v>
      </c>
      <c r="K414" s="5" t="s">
        <v>1272</v>
      </c>
      <c r="L414" s="18">
        <v>8</v>
      </c>
      <c r="M414" s="7">
        <f t="shared" si="88"/>
        <v>64</v>
      </c>
      <c r="N414" s="182" t="str">
        <f t="shared" si="89"/>
        <v>None</v>
      </c>
      <c r="O414" s="182" t="s">
        <v>50</v>
      </c>
      <c r="P414" s="184" t="s">
        <v>50</v>
      </c>
      <c r="Q414" s="45"/>
      <c r="R414" s="184"/>
      <c r="S414" s="7"/>
      <c r="T414" s="8"/>
      <c r="U414" s="8"/>
      <c r="V414" s="7" t="str">
        <f t="shared" si="90"/>
        <v/>
      </c>
      <c r="W414" s="89"/>
    </row>
    <row r="415" spans="1:23" s="9" customFormat="1" ht="51.45" x14ac:dyDescent="0.4">
      <c r="A415" s="89"/>
      <c r="B415" s="103">
        <v>50.000999999999998</v>
      </c>
      <c r="C415" s="10" t="str">
        <f>PFD!$G$45</f>
        <v>Package Reels into Boxes</v>
      </c>
      <c r="D415" s="11" t="s">
        <v>1273</v>
      </c>
      <c r="E415" s="11" t="s">
        <v>1274</v>
      </c>
      <c r="F415" s="24">
        <v>4</v>
      </c>
      <c r="G415" s="13"/>
      <c r="H415" s="25" t="s">
        <v>1275</v>
      </c>
      <c r="I415" s="24">
        <v>1</v>
      </c>
      <c r="J415" s="24" t="s">
        <v>74</v>
      </c>
      <c r="K415" s="163" t="s">
        <v>1276</v>
      </c>
      <c r="L415" s="24">
        <v>8</v>
      </c>
      <c r="M415" s="7">
        <f t="shared" ref="M415:M420" si="91">IF(F415+I415+L415,F415*I415*L415,"")</f>
        <v>32</v>
      </c>
      <c r="N415" s="182" t="str">
        <f t="shared" ref="N415:N420" si="92">IF(D415="","","None")</f>
        <v>None</v>
      </c>
      <c r="O415" s="45"/>
      <c r="P415" s="184"/>
      <c r="Q415" s="45"/>
      <c r="R415" s="184"/>
      <c r="S415" s="8"/>
      <c r="T415" s="8"/>
      <c r="U415" s="8"/>
      <c r="V415" s="7" t="str">
        <f t="shared" ref="V415:V420" si="93">IF(S415+T415+U415,S415*T415*U415,"")</f>
        <v/>
      </c>
      <c r="W415" s="89"/>
    </row>
    <row r="416" spans="1:23" s="9" customFormat="1" ht="51.45" x14ac:dyDescent="0.4">
      <c r="A416" s="89"/>
      <c r="B416" s="12">
        <v>50.003999999999998</v>
      </c>
      <c r="C416" s="10" t="str">
        <f>PFD!$G$45</f>
        <v>Package Reels into Boxes</v>
      </c>
      <c r="D416" s="11" t="s">
        <v>1277</v>
      </c>
      <c r="E416" s="11" t="s">
        <v>1278</v>
      </c>
      <c r="F416" s="4">
        <v>8</v>
      </c>
      <c r="G416" s="13"/>
      <c r="H416" s="14" t="s">
        <v>1224</v>
      </c>
      <c r="I416" s="4">
        <v>1</v>
      </c>
      <c r="J416" s="4" t="s">
        <v>74</v>
      </c>
      <c r="K416" s="14" t="s">
        <v>1279</v>
      </c>
      <c r="L416" s="6">
        <v>8</v>
      </c>
      <c r="M416" s="7">
        <f t="shared" si="91"/>
        <v>64</v>
      </c>
      <c r="N416" s="182" t="str">
        <f t="shared" si="92"/>
        <v>None</v>
      </c>
      <c r="O416" s="45"/>
      <c r="P416" s="184"/>
      <c r="Q416" s="45"/>
      <c r="R416" s="184"/>
      <c r="S416" s="8"/>
      <c r="T416" s="8"/>
      <c r="U416" s="8"/>
      <c r="V416" s="7" t="str">
        <f t="shared" si="93"/>
        <v/>
      </c>
      <c r="W416" s="89"/>
    </row>
    <row r="417" spans="1:23" s="9" customFormat="1" ht="61.75" x14ac:dyDescent="0.4">
      <c r="A417" s="89"/>
      <c r="B417" s="12">
        <v>50.006999999999998</v>
      </c>
      <c r="C417" s="10" t="str">
        <f>PFD!$G$45</f>
        <v>Package Reels into Boxes</v>
      </c>
      <c r="D417" s="11" t="s">
        <v>1280</v>
      </c>
      <c r="E417" s="11" t="s">
        <v>1281</v>
      </c>
      <c r="F417" s="4">
        <v>8</v>
      </c>
      <c r="G417" s="13"/>
      <c r="H417" s="14" t="s">
        <v>1224</v>
      </c>
      <c r="I417" s="4">
        <v>1</v>
      </c>
      <c r="J417" s="4" t="s">
        <v>74</v>
      </c>
      <c r="K417" s="14" t="s">
        <v>1282</v>
      </c>
      <c r="L417" s="6">
        <v>2</v>
      </c>
      <c r="M417" s="7">
        <f t="shared" si="91"/>
        <v>16</v>
      </c>
      <c r="N417" s="182" t="str">
        <f t="shared" si="92"/>
        <v>None</v>
      </c>
      <c r="O417" s="45"/>
      <c r="P417" s="184"/>
      <c r="Q417" s="45"/>
      <c r="R417" s="184"/>
      <c r="S417" s="8"/>
      <c r="T417" s="8"/>
      <c r="U417" s="8"/>
      <c r="V417" s="7" t="str">
        <f t="shared" si="93"/>
        <v/>
      </c>
      <c r="W417" s="89"/>
    </row>
    <row r="418" spans="1:23" s="16" customFormat="1" ht="41.15" x14ac:dyDescent="0.4">
      <c r="A418" s="89"/>
      <c r="B418" s="12">
        <v>50.01</v>
      </c>
      <c r="C418" s="10" t="str">
        <f>PFD!$G$45</f>
        <v>Package Reels into Boxes</v>
      </c>
      <c r="D418" s="44" t="s">
        <v>1283</v>
      </c>
      <c r="E418" s="44" t="s">
        <v>1284</v>
      </c>
      <c r="F418" s="18">
        <v>8</v>
      </c>
      <c r="G418" s="19"/>
      <c r="H418" s="5" t="s">
        <v>1285</v>
      </c>
      <c r="I418" s="18">
        <v>1</v>
      </c>
      <c r="J418" s="18" t="s">
        <v>74</v>
      </c>
      <c r="K418" s="5" t="s">
        <v>1286</v>
      </c>
      <c r="L418" s="18">
        <v>4</v>
      </c>
      <c r="M418" s="7">
        <f t="shared" si="91"/>
        <v>32</v>
      </c>
      <c r="N418" s="182" t="str">
        <f t="shared" si="92"/>
        <v>None</v>
      </c>
      <c r="O418" s="182" t="s">
        <v>50</v>
      </c>
      <c r="P418" s="184" t="s">
        <v>50</v>
      </c>
      <c r="Q418" s="45"/>
      <c r="R418" s="184"/>
      <c r="S418" s="7"/>
      <c r="T418" s="8"/>
      <c r="U418" s="8"/>
      <c r="V418" s="7" t="str">
        <f t="shared" si="93"/>
        <v/>
      </c>
      <c r="W418" s="89"/>
    </row>
    <row r="419" spans="1:23" s="9" customFormat="1" ht="51.45" x14ac:dyDescent="0.4">
      <c r="A419" s="89"/>
      <c r="B419" s="12">
        <v>50.012999999999998</v>
      </c>
      <c r="C419" s="10" t="str">
        <f>PFD!$G$45</f>
        <v>Package Reels into Boxes</v>
      </c>
      <c r="D419" s="11" t="s">
        <v>1287</v>
      </c>
      <c r="E419" s="44" t="s">
        <v>1288</v>
      </c>
      <c r="F419" s="4">
        <v>8</v>
      </c>
      <c r="G419" s="13"/>
      <c r="H419" s="14" t="s">
        <v>1289</v>
      </c>
      <c r="I419" s="4">
        <v>1</v>
      </c>
      <c r="J419" s="4" t="s">
        <v>48</v>
      </c>
      <c r="K419" s="14" t="s">
        <v>1290</v>
      </c>
      <c r="L419" s="6">
        <v>8</v>
      </c>
      <c r="M419" s="7">
        <f t="shared" si="91"/>
        <v>64</v>
      </c>
      <c r="N419" s="182" t="str">
        <f t="shared" si="92"/>
        <v>None</v>
      </c>
      <c r="O419" s="45"/>
      <c r="P419" s="184"/>
      <c r="Q419" s="45"/>
      <c r="R419" s="184"/>
      <c r="S419" s="8"/>
      <c r="T419" s="8"/>
      <c r="U419" s="8"/>
      <c r="V419" s="7" t="str">
        <f t="shared" si="93"/>
        <v/>
      </c>
      <c r="W419" s="89"/>
    </row>
    <row r="420" spans="1:23" s="16" customFormat="1" ht="51.45" x14ac:dyDescent="0.4">
      <c r="A420" s="89"/>
      <c r="B420" s="12">
        <v>50.015999999999998</v>
      </c>
      <c r="C420" s="10" t="str">
        <f>PFD!$G$45</f>
        <v>Package Reels into Boxes</v>
      </c>
      <c r="D420" s="44" t="s">
        <v>1291</v>
      </c>
      <c r="E420" s="44" t="s">
        <v>1292</v>
      </c>
      <c r="F420" s="18">
        <v>8</v>
      </c>
      <c r="G420" s="19"/>
      <c r="H420" s="5" t="s">
        <v>1293</v>
      </c>
      <c r="I420" s="18">
        <v>1</v>
      </c>
      <c r="J420" s="18" t="s">
        <v>48</v>
      </c>
      <c r="K420" s="5" t="s">
        <v>1294</v>
      </c>
      <c r="L420" s="18">
        <v>8</v>
      </c>
      <c r="M420" s="7">
        <f t="shared" si="91"/>
        <v>64</v>
      </c>
      <c r="N420" s="182" t="str">
        <f t="shared" si="92"/>
        <v>None</v>
      </c>
      <c r="O420" s="182" t="s">
        <v>50</v>
      </c>
      <c r="P420" s="184" t="s">
        <v>50</v>
      </c>
      <c r="Q420" s="45"/>
      <c r="R420" s="184"/>
      <c r="S420" s="7"/>
      <c r="T420" s="8"/>
      <c r="U420" s="8"/>
      <c r="V420" s="7" t="str">
        <f t="shared" si="93"/>
        <v/>
      </c>
      <c r="W420" s="89"/>
    </row>
    <row r="421" spans="1:23" s="16" customFormat="1" ht="30.9" x14ac:dyDescent="0.4">
      <c r="A421" s="89"/>
      <c r="B421" s="103">
        <v>60.000999999999998</v>
      </c>
      <c r="C421" s="10" t="str">
        <f>PFD!$G$46</f>
        <v>Move Goods to Terminal Store into Location</v>
      </c>
      <c r="D421" s="44" t="s">
        <v>1295</v>
      </c>
      <c r="E421" s="44" t="s">
        <v>1296</v>
      </c>
      <c r="F421" s="18">
        <v>1</v>
      </c>
      <c r="G421" s="19"/>
      <c r="H421" s="11" t="s">
        <v>1297</v>
      </c>
      <c r="I421" s="18">
        <v>2</v>
      </c>
      <c r="J421" s="18" t="s">
        <v>74</v>
      </c>
      <c r="K421" s="5" t="s">
        <v>1298</v>
      </c>
      <c r="L421" s="18">
        <v>4</v>
      </c>
      <c r="M421" s="7">
        <f t="shared" ref="M421:M426" si="94">IF(F421+I421+L421,F421*I421*L421,"")</f>
        <v>8</v>
      </c>
      <c r="N421" s="182" t="str">
        <f t="shared" ref="N421:N426" si="95">IF(D421="","","None")</f>
        <v>None</v>
      </c>
      <c r="O421" s="182" t="s">
        <v>50</v>
      </c>
      <c r="P421" s="184" t="s">
        <v>50</v>
      </c>
      <c r="Q421" s="45"/>
      <c r="R421" s="184"/>
      <c r="S421" s="7"/>
      <c r="T421" s="8"/>
      <c r="U421" s="8"/>
      <c r="V421" s="7" t="str">
        <f t="shared" ref="V421:V426" si="96">IF(S421+T421+U421,S421*T421*U421,"")</f>
        <v/>
      </c>
      <c r="W421" s="89"/>
    </row>
    <row r="422" spans="1:23" s="9" customFormat="1" ht="41.15" x14ac:dyDescent="0.4">
      <c r="A422" s="89"/>
      <c r="B422" s="12">
        <v>60.003999999999998</v>
      </c>
      <c r="C422" s="10" t="str">
        <f>PFD!$G$46</f>
        <v>Move Goods to Terminal Store into Location</v>
      </c>
      <c r="D422" s="44" t="s">
        <v>1299</v>
      </c>
      <c r="E422" s="11" t="s">
        <v>1300</v>
      </c>
      <c r="F422" s="4">
        <v>2</v>
      </c>
      <c r="G422" s="13"/>
      <c r="H422" s="11" t="s">
        <v>1301</v>
      </c>
      <c r="I422" s="4">
        <v>1</v>
      </c>
      <c r="J422" s="4" t="s">
        <v>74</v>
      </c>
      <c r="K422" s="14" t="s">
        <v>1302</v>
      </c>
      <c r="L422" s="6">
        <v>3</v>
      </c>
      <c r="M422" s="7">
        <f t="shared" si="94"/>
        <v>6</v>
      </c>
      <c r="N422" s="182" t="str">
        <f t="shared" si="95"/>
        <v>None</v>
      </c>
      <c r="O422" s="45"/>
      <c r="P422" s="184"/>
      <c r="Q422" s="45"/>
      <c r="R422" s="184"/>
      <c r="S422" s="8"/>
      <c r="T422" s="8"/>
      <c r="U422" s="8"/>
      <c r="V422" s="7" t="str">
        <f t="shared" si="96"/>
        <v/>
      </c>
      <c r="W422" s="89"/>
    </row>
    <row r="423" spans="1:23" s="9" customFormat="1" ht="41.15" x14ac:dyDescent="0.4">
      <c r="A423" s="89"/>
      <c r="B423" s="12">
        <v>60.006999999999998</v>
      </c>
      <c r="C423" s="10" t="str">
        <f>PFD!$G$46</f>
        <v>Move Goods to Terminal Store into Location</v>
      </c>
      <c r="D423" s="11" t="s">
        <v>1303</v>
      </c>
      <c r="E423" s="44" t="s">
        <v>1292</v>
      </c>
      <c r="F423" s="18">
        <v>8</v>
      </c>
      <c r="G423" s="13"/>
      <c r="H423" s="14" t="s">
        <v>1304</v>
      </c>
      <c r="I423" s="4">
        <v>1</v>
      </c>
      <c r="J423" s="4" t="s">
        <v>74</v>
      </c>
      <c r="K423" s="14" t="s">
        <v>1305</v>
      </c>
      <c r="L423" s="6">
        <v>8</v>
      </c>
      <c r="M423" s="7">
        <f t="shared" si="94"/>
        <v>64</v>
      </c>
      <c r="N423" s="182" t="str">
        <f t="shared" si="95"/>
        <v>None</v>
      </c>
      <c r="O423" s="45"/>
      <c r="P423" s="184"/>
      <c r="Q423" s="45"/>
      <c r="R423" s="184"/>
      <c r="S423" s="8"/>
      <c r="T423" s="8"/>
      <c r="U423" s="8"/>
      <c r="V423" s="7" t="str">
        <f t="shared" si="96"/>
        <v/>
      </c>
      <c r="W423" s="89"/>
    </row>
    <row r="424" spans="1:23" s="9" customFormat="1" ht="72" x14ac:dyDescent="0.4">
      <c r="A424" s="89"/>
      <c r="B424" s="103">
        <v>70.001000000000005</v>
      </c>
      <c r="C424" s="10" t="str">
        <f>PFD!$G$47</f>
        <v>Shipping</v>
      </c>
      <c r="D424" s="11" t="s">
        <v>1306</v>
      </c>
      <c r="E424" s="44" t="s">
        <v>1307</v>
      </c>
      <c r="F424" s="4">
        <v>6</v>
      </c>
      <c r="G424" s="13"/>
      <c r="H424" s="14" t="s">
        <v>1308</v>
      </c>
      <c r="I424" s="4">
        <v>3</v>
      </c>
      <c r="J424" s="4" t="s">
        <v>74</v>
      </c>
      <c r="K424" s="14" t="s">
        <v>1309</v>
      </c>
      <c r="L424" s="6">
        <v>4</v>
      </c>
      <c r="M424" s="7">
        <f t="shared" si="94"/>
        <v>72</v>
      </c>
      <c r="N424" s="182" t="str">
        <f t="shared" si="95"/>
        <v>None</v>
      </c>
      <c r="O424" s="45"/>
      <c r="P424" s="184"/>
      <c r="Q424" s="45"/>
      <c r="R424" s="184"/>
      <c r="S424" s="8"/>
      <c r="T424" s="8"/>
      <c r="U424" s="8"/>
      <c r="V424" s="7" t="str">
        <f t="shared" si="96"/>
        <v/>
      </c>
      <c r="W424" s="89"/>
    </row>
    <row r="425" spans="1:23" s="9" customFormat="1" ht="41.15" x14ac:dyDescent="0.4">
      <c r="A425" s="89"/>
      <c r="B425" s="12">
        <v>70.004000000000005</v>
      </c>
      <c r="C425" s="10" t="str">
        <f>PFD!$G$47</f>
        <v>Shipping</v>
      </c>
      <c r="D425" s="11" t="s">
        <v>1310</v>
      </c>
      <c r="E425" s="44" t="s">
        <v>1311</v>
      </c>
      <c r="F425" s="4">
        <v>8</v>
      </c>
      <c r="G425" s="13"/>
      <c r="H425" s="14" t="s">
        <v>1312</v>
      </c>
      <c r="I425" s="4">
        <v>1</v>
      </c>
      <c r="J425" s="4" t="s">
        <v>74</v>
      </c>
      <c r="K425" s="14" t="s">
        <v>1313</v>
      </c>
      <c r="L425" s="6">
        <v>1</v>
      </c>
      <c r="M425" s="7">
        <f t="shared" si="94"/>
        <v>8</v>
      </c>
      <c r="N425" s="182" t="str">
        <f t="shared" si="95"/>
        <v>None</v>
      </c>
      <c r="O425" s="45"/>
      <c r="P425" s="184"/>
      <c r="Q425" s="45"/>
      <c r="R425" s="184"/>
      <c r="S425" s="8"/>
      <c r="T425" s="8"/>
      <c r="U425" s="8"/>
      <c r="V425" s="7" t="str">
        <f t="shared" si="96"/>
        <v/>
      </c>
      <c r="W425" s="89"/>
    </row>
    <row r="426" spans="1:23" s="9" customFormat="1" ht="51.45" x14ac:dyDescent="0.4">
      <c r="A426" s="89"/>
      <c r="B426" s="12">
        <v>70.007000000000005</v>
      </c>
      <c r="C426" s="10" t="str">
        <f>PFD!$G$47</f>
        <v>Shipping</v>
      </c>
      <c r="D426" s="11" t="s">
        <v>1314</v>
      </c>
      <c r="E426" s="44" t="s">
        <v>1315</v>
      </c>
      <c r="F426" s="4">
        <v>8</v>
      </c>
      <c r="G426" s="13"/>
      <c r="H426" s="14" t="s">
        <v>1316</v>
      </c>
      <c r="I426" s="4">
        <v>1</v>
      </c>
      <c r="J426" s="4" t="s">
        <v>74</v>
      </c>
      <c r="K426" s="14" t="s">
        <v>1317</v>
      </c>
      <c r="L426" s="6">
        <v>1</v>
      </c>
      <c r="M426" s="7">
        <f t="shared" si="94"/>
        <v>8</v>
      </c>
      <c r="N426" s="182" t="str">
        <f t="shared" si="95"/>
        <v>None</v>
      </c>
      <c r="O426" s="45"/>
      <c r="P426" s="184"/>
      <c r="Q426" s="45"/>
      <c r="R426" s="184"/>
      <c r="S426" s="8"/>
      <c r="T426" s="8"/>
      <c r="U426" s="8"/>
      <c r="V426" s="7" t="str">
        <f t="shared" si="96"/>
        <v/>
      </c>
      <c r="W426" s="89"/>
    </row>
    <row r="427" spans="1:23" x14ac:dyDescent="0.4">
      <c r="A427" s="89"/>
      <c r="B427" s="89"/>
      <c r="C427" s="89"/>
      <c r="D427" s="89"/>
      <c r="E427" s="89"/>
      <c r="F427" s="89"/>
      <c r="G427" s="89"/>
      <c r="H427" s="89"/>
      <c r="I427" s="89"/>
      <c r="J427" s="89"/>
      <c r="K427" s="164"/>
      <c r="L427" s="89"/>
      <c r="M427" s="89"/>
      <c r="N427" s="89"/>
      <c r="O427" s="89"/>
      <c r="P427" s="179"/>
      <c r="Q427" s="89"/>
      <c r="R427" s="179"/>
      <c r="S427" s="89"/>
      <c r="T427" s="89"/>
      <c r="U427" s="89"/>
      <c r="V427" s="89"/>
      <c r="W427" s="89"/>
    </row>
  </sheetData>
  <sortState xmlns:xlrd2="http://schemas.microsoft.com/office/spreadsheetml/2017/richdata2" ref="B17:T401">
    <sortCondition ref="B17:B401"/>
  </sortState>
  <mergeCells count="30">
    <mergeCell ref="C4:D4"/>
    <mergeCell ref="N13:Q13"/>
    <mergeCell ref="Q11:V11"/>
    <mergeCell ref="L6:M6"/>
    <mergeCell ref="K14:M14"/>
    <mergeCell ref="B8:C8"/>
    <mergeCell ref="B6:D6"/>
    <mergeCell ref="G9:K9"/>
    <mergeCell ref="L9:P9"/>
    <mergeCell ref="Q9:V9"/>
    <mergeCell ref="L4:M5"/>
    <mergeCell ref="P4:U4"/>
    <mergeCell ref="P5:U5"/>
    <mergeCell ref="L7:N7"/>
    <mergeCell ref="P7:V7"/>
    <mergeCell ref="B14:C14"/>
    <mergeCell ref="C9:D9"/>
    <mergeCell ref="D15:J15"/>
    <mergeCell ref="N14:V14"/>
    <mergeCell ref="D13:J13"/>
    <mergeCell ref="D14:J14"/>
    <mergeCell ref="B13:C13"/>
    <mergeCell ref="B12:C12"/>
    <mergeCell ref="B10:C10"/>
    <mergeCell ref="K13:M13"/>
    <mergeCell ref="C11:D11"/>
    <mergeCell ref="K15:M15"/>
    <mergeCell ref="D12:V12"/>
    <mergeCell ref="G11:K11"/>
    <mergeCell ref="L11:P11"/>
  </mergeCells>
  <printOptions horizontalCentered="1"/>
  <pageMargins left="0.25" right="0.25" top="0.5" bottom="0.45" header="1.1399999999999999" footer="0.2"/>
  <pageSetup scale="85" orientation="landscape" useFirstPageNumber="1" horizontalDpi="300" r:id="rId1"/>
  <headerFooter alignWithMargins="0">
    <oddHeader>&amp;C                         
                                                                                                     &amp;P of  &amp;N</oddHeader>
    <oddFooter xml:space="preserve">&amp;L&amp;8EAGP_4-3_ME_05_EN - January 2018&amp;C&amp;8Manufacturing Engineering PFMEA&amp;R&amp;8K. Brough: Owner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pageSetUpPr fitToPage="1"/>
  </sheetPr>
  <dimension ref="A1:O80"/>
  <sheetViews>
    <sheetView showGridLines="0" zoomScale="79" zoomScaleNormal="79" workbookViewId="0"/>
  </sheetViews>
  <sheetFormatPr defaultRowHeight="10.3" x14ac:dyDescent="0.4"/>
  <cols>
    <col min="1" max="1" width="2.53515625" style="200" customWidth="1"/>
    <col min="2" max="2" width="8.3828125" style="200" customWidth="1"/>
    <col min="3" max="3" width="12.69140625" style="200" customWidth="1"/>
    <col min="4" max="4" width="11" style="200" customWidth="1"/>
    <col min="5" max="5" width="3.3046875" style="200" bestFit="1" customWidth="1"/>
    <col min="6" max="6" width="11.69140625" style="200" customWidth="1"/>
    <col min="7" max="7" width="12.3046875" style="200" customWidth="1"/>
    <col min="8" max="8" width="9.53515625" style="200" customWidth="1"/>
    <col min="9" max="9" width="14.3828125" style="200" customWidth="1"/>
    <col min="10" max="10" width="12.3046875" style="200" customWidth="1"/>
    <col min="11" max="11" width="9.69140625" style="200" customWidth="1"/>
    <col min="12" max="12" width="11.3828125" style="200" customWidth="1"/>
    <col min="13" max="13" width="17.3046875" style="200" customWidth="1"/>
    <col min="14" max="14" width="15.69140625" style="200" customWidth="1"/>
    <col min="15" max="15" width="2.53515625" style="200" customWidth="1"/>
    <col min="16" max="213" width="8.69140625" style="200"/>
    <col min="214" max="214" width="4.69140625" style="200" customWidth="1"/>
    <col min="215" max="216" width="12.69140625" style="200" customWidth="1"/>
    <col min="217" max="217" width="8.3828125" style="200" customWidth="1"/>
    <col min="218" max="219" width="12.69140625" style="200" customWidth="1"/>
    <col min="220" max="220" width="10.69140625" style="200" customWidth="1"/>
    <col min="221" max="221" width="12.3046875" style="200" customWidth="1"/>
    <col min="222" max="222" width="10.69140625" style="200" customWidth="1"/>
    <col min="223" max="224" width="4.69140625" style="200" customWidth="1"/>
    <col min="225" max="225" width="10.69140625" style="200" customWidth="1"/>
    <col min="226" max="226" width="15.69140625" style="200" customWidth="1"/>
    <col min="227" max="469" width="8.69140625" style="200"/>
    <col min="470" max="470" width="4.69140625" style="200" customWidth="1"/>
    <col min="471" max="472" width="12.69140625" style="200" customWidth="1"/>
    <col min="473" max="473" width="8.3828125" style="200" customWidth="1"/>
    <col min="474" max="475" width="12.69140625" style="200" customWidth="1"/>
    <col min="476" max="476" width="10.69140625" style="200" customWidth="1"/>
    <col min="477" max="477" width="12.3046875" style="200" customWidth="1"/>
    <col min="478" max="478" width="10.69140625" style="200" customWidth="1"/>
    <col min="479" max="480" width="4.69140625" style="200" customWidth="1"/>
    <col min="481" max="481" width="10.69140625" style="200" customWidth="1"/>
    <col min="482" max="482" width="15.69140625" style="200" customWidth="1"/>
    <col min="483" max="725" width="8.69140625" style="200"/>
    <col min="726" max="726" width="4.69140625" style="200" customWidth="1"/>
    <col min="727" max="728" width="12.69140625" style="200" customWidth="1"/>
    <col min="729" max="729" width="8.3828125" style="200" customWidth="1"/>
    <col min="730" max="731" width="12.69140625" style="200" customWidth="1"/>
    <col min="732" max="732" width="10.69140625" style="200" customWidth="1"/>
    <col min="733" max="733" width="12.3046875" style="200" customWidth="1"/>
    <col min="734" max="734" width="10.69140625" style="200" customWidth="1"/>
    <col min="735" max="736" width="4.69140625" style="200" customWidth="1"/>
    <col min="737" max="737" width="10.69140625" style="200" customWidth="1"/>
    <col min="738" max="738" width="15.69140625" style="200" customWidth="1"/>
    <col min="739" max="981" width="8.69140625" style="200"/>
    <col min="982" max="982" width="4.69140625" style="200" customWidth="1"/>
    <col min="983" max="984" width="12.69140625" style="200" customWidth="1"/>
    <col min="985" max="985" width="8.3828125" style="200" customWidth="1"/>
    <col min="986" max="987" width="12.69140625" style="200" customWidth="1"/>
    <col min="988" max="988" width="10.69140625" style="200" customWidth="1"/>
    <col min="989" max="989" width="12.3046875" style="200" customWidth="1"/>
    <col min="990" max="990" width="10.69140625" style="200" customWidth="1"/>
    <col min="991" max="992" width="4.69140625" style="200" customWidth="1"/>
    <col min="993" max="993" width="10.69140625" style="200" customWidth="1"/>
    <col min="994" max="994" width="15.69140625" style="200" customWidth="1"/>
    <col min="995" max="1237" width="8.69140625" style="200"/>
    <col min="1238" max="1238" width="4.69140625" style="200" customWidth="1"/>
    <col min="1239" max="1240" width="12.69140625" style="200" customWidth="1"/>
    <col min="1241" max="1241" width="8.3828125" style="200" customWidth="1"/>
    <col min="1242" max="1243" width="12.69140625" style="200" customWidth="1"/>
    <col min="1244" max="1244" width="10.69140625" style="200" customWidth="1"/>
    <col min="1245" max="1245" width="12.3046875" style="200" customWidth="1"/>
    <col min="1246" max="1246" width="10.69140625" style="200" customWidth="1"/>
    <col min="1247" max="1248" width="4.69140625" style="200" customWidth="1"/>
    <col min="1249" max="1249" width="10.69140625" style="200" customWidth="1"/>
    <col min="1250" max="1250" width="15.69140625" style="200" customWidth="1"/>
    <col min="1251" max="1493" width="8.69140625" style="200"/>
    <col min="1494" max="1494" width="4.69140625" style="200" customWidth="1"/>
    <col min="1495" max="1496" width="12.69140625" style="200" customWidth="1"/>
    <col min="1497" max="1497" width="8.3828125" style="200" customWidth="1"/>
    <col min="1498" max="1499" width="12.69140625" style="200" customWidth="1"/>
    <col min="1500" max="1500" width="10.69140625" style="200" customWidth="1"/>
    <col min="1501" max="1501" width="12.3046875" style="200" customWidth="1"/>
    <col min="1502" max="1502" width="10.69140625" style="200" customWidth="1"/>
    <col min="1503" max="1504" width="4.69140625" style="200" customWidth="1"/>
    <col min="1505" max="1505" width="10.69140625" style="200" customWidth="1"/>
    <col min="1506" max="1506" width="15.69140625" style="200" customWidth="1"/>
    <col min="1507" max="1749" width="8.69140625" style="200"/>
    <col min="1750" max="1750" width="4.69140625" style="200" customWidth="1"/>
    <col min="1751" max="1752" width="12.69140625" style="200" customWidth="1"/>
    <col min="1753" max="1753" width="8.3828125" style="200" customWidth="1"/>
    <col min="1754" max="1755" width="12.69140625" style="200" customWidth="1"/>
    <col min="1756" max="1756" width="10.69140625" style="200" customWidth="1"/>
    <col min="1757" max="1757" width="12.3046875" style="200" customWidth="1"/>
    <col min="1758" max="1758" width="10.69140625" style="200" customWidth="1"/>
    <col min="1759" max="1760" width="4.69140625" style="200" customWidth="1"/>
    <col min="1761" max="1761" width="10.69140625" style="200" customWidth="1"/>
    <col min="1762" max="1762" width="15.69140625" style="200" customWidth="1"/>
    <col min="1763" max="2005" width="8.69140625" style="200"/>
    <col min="2006" max="2006" width="4.69140625" style="200" customWidth="1"/>
    <col min="2007" max="2008" width="12.69140625" style="200" customWidth="1"/>
    <col min="2009" max="2009" width="8.3828125" style="200" customWidth="1"/>
    <col min="2010" max="2011" width="12.69140625" style="200" customWidth="1"/>
    <col min="2012" max="2012" width="10.69140625" style="200" customWidth="1"/>
    <col min="2013" max="2013" width="12.3046875" style="200" customWidth="1"/>
    <col min="2014" max="2014" width="10.69140625" style="200" customWidth="1"/>
    <col min="2015" max="2016" width="4.69140625" style="200" customWidth="1"/>
    <col min="2017" max="2017" width="10.69140625" style="200" customWidth="1"/>
    <col min="2018" max="2018" width="15.69140625" style="200" customWidth="1"/>
    <col min="2019" max="2261" width="8.69140625" style="200"/>
    <col min="2262" max="2262" width="4.69140625" style="200" customWidth="1"/>
    <col min="2263" max="2264" width="12.69140625" style="200" customWidth="1"/>
    <col min="2265" max="2265" width="8.3828125" style="200" customWidth="1"/>
    <col min="2266" max="2267" width="12.69140625" style="200" customWidth="1"/>
    <col min="2268" max="2268" width="10.69140625" style="200" customWidth="1"/>
    <col min="2269" max="2269" width="12.3046875" style="200" customWidth="1"/>
    <col min="2270" max="2270" width="10.69140625" style="200" customWidth="1"/>
    <col min="2271" max="2272" width="4.69140625" style="200" customWidth="1"/>
    <col min="2273" max="2273" width="10.69140625" style="200" customWidth="1"/>
    <col min="2274" max="2274" width="15.69140625" style="200" customWidth="1"/>
    <col min="2275" max="2517" width="8.69140625" style="200"/>
    <col min="2518" max="2518" width="4.69140625" style="200" customWidth="1"/>
    <col min="2519" max="2520" width="12.69140625" style="200" customWidth="1"/>
    <col min="2521" max="2521" width="8.3828125" style="200" customWidth="1"/>
    <col min="2522" max="2523" width="12.69140625" style="200" customWidth="1"/>
    <col min="2524" max="2524" width="10.69140625" style="200" customWidth="1"/>
    <col min="2525" max="2525" width="12.3046875" style="200" customWidth="1"/>
    <col min="2526" max="2526" width="10.69140625" style="200" customWidth="1"/>
    <col min="2527" max="2528" width="4.69140625" style="200" customWidth="1"/>
    <col min="2529" max="2529" width="10.69140625" style="200" customWidth="1"/>
    <col min="2530" max="2530" width="15.69140625" style="200" customWidth="1"/>
    <col min="2531" max="2773" width="8.69140625" style="200"/>
    <col min="2774" max="2774" width="4.69140625" style="200" customWidth="1"/>
    <col min="2775" max="2776" width="12.69140625" style="200" customWidth="1"/>
    <col min="2777" max="2777" width="8.3828125" style="200" customWidth="1"/>
    <col min="2778" max="2779" width="12.69140625" style="200" customWidth="1"/>
    <col min="2780" max="2780" width="10.69140625" style="200" customWidth="1"/>
    <col min="2781" max="2781" width="12.3046875" style="200" customWidth="1"/>
    <col min="2782" max="2782" width="10.69140625" style="200" customWidth="1"/>
    <col min="2783" max="2784" width="4.69140625" style="200" customWidth="1"/>
    <col min="2785" max="2785" width="10.69140625" style="200" customWidth="1"/>
    <col min="2786" max="2786" width="15.69140625" style="200" customWidth="1"/>
    <col min="2787" max="3029" width="8.69140625" style="200"/>
    <col min="3030" max="3030" width="4.69140625" style="200" customWidth="1"/>
    <col min="3031" max="3032" width="12.69140625" style="200" customWidth="1"/>
    <col min="3033" max="3033" width="8.3828125" style="200" customWidth="1"/>
    <col min="3034" max="3035" width="12.69140625" style="200" customWidth="1"/>
    <col min="3036" max="3036" width="10.69140625" style="200" customWidth="1"/>
    <col min="3037" max="3037" width="12.3046875" style="200" customWidth="1"/>
    <col min="3038" max="3038" width="10.69140625" style="200" customWidth="1"/>
    <col min="3039" max="3040" width="4.69140625" style="200" customWidth="1"/>
    <col min="3041" max="3041" width="10.69140625" style="200" customWidth="1"/>
    <col min="3042" max="3042" width="15.69140625" style="200" customWidth="1"/>
    <col min="3043" max="3285" width="8.69140625" style="200"/>
    <col min="3286" max="3286" width="4.69140625" style="200" customWidth="1"/>
    <col min="3287" max="3288" width="12.69140625" style="200" customWidth="1"/>
    <col min="3289" max="3289" width="8.3828125" style="200" customWidth="1"/>
    <col min="3290" max="3291" width="12.69140625" style="200" customWidth="1"/>
    <col min="3292" max="3292" width="10.69140625" style="200" customWidth="1"/>
    <col min="3293" max="3293" width="12.3046875" style="200" customWidth="1"/>
    <col min="3294" max="3294" width="10.69140625" style="200" customWidth="1"/>
    <col min="3295" max="3296" width="4.69140625" style="200" customWidth="1"/>
    <col min="3297" max="3297" width="10.69140625" style="200" customWidth="1"/>
    <col min="3298" max="3298" width="15.69140625" style="200" customWidth="1"/>
    <col min="3299" max="3541" width="8.69140625" style="200"/>
    <col min="3542" max="3542" width="4.69140625" style="200" customWidth="1"/>
    <col min="3543" max="3544" width="12.69140625" style="200" customWidth="1"/>
    <col min="3545" max="3545" width="8.3828125" style="200" customWidth="1"/>
    <col min="3546" max="3547" width="12.69140625" style="200" customWidth="1"/>
    <col min="3548" max="3548" width="10.69140625" style="200" customWidth="1"/>
    <col min="3549" max="3549" width="12.3046875" style="200" customWidth="1"/>
    <col min="3550" max="3550" width="10.69140625" style="200" customWidth="1"/>
    <col min="3551" max="3552" width="4.69140625" style="200" customWidth="1"/>
    <col min="3553" max="3553" width="10.69140625" style="200" customWidth="1"/>
    <col min="3554" max="3554" width="15.69140625" style="200" customWidth="1"/>
    <col min="3555" max="3797" width="8.69140625" style="200"/>
    <col min="3798" max="3798" width="4.69140625" style="200" customWidth="1"/>
    <col min="3799" max="3800" width="12.69140625" style="200" customWidth="1"/>
    <col min="3801" max="3801" width="8.3828125" style="200" customWidth="1"/>
    <col min="3802" max="3803" width="12.69140625" style="200" customWidth="1"/>
    <col min="3804" max="3804" width="10.69140625" style="200" customWidth="1"/>
    <col min="3805" max="3805" width="12.3046875" style="200" customWidth="1"/>
    <col min="3806" max="3806" width="10.69140625" style="200" customWidth="1"/>
    <col min="3807" max="3808" width="4.69140625" style="200" customWidth="1"/>
    <col min="3809" max="3809" width="10.69140625" style="200" customWidth="1"/>
    <col min="3810" max="3810" width="15.69140625" style="200" customWidth="1"/>
    <col min="3811" max="4053" width="8.69140625" style="200"/>
    <col min="4054" max="4054" width="4.69140625" style="200" customWidth="1"/>
    <col min="4055" max="4056" width="12.69140625" style="200" customWidth="1"/>
    <col min="4057" max="4057" width="8.3828125" style="200" customWidth="1"/>
    <col min="4058" max="4059" width="12.69140625" style="200" customWidth="1"/>
    <col min="4060" max="4060" width="10.69140625" style="200" customWidth="1"/>
    <col min="4061" max="4061" width="12.3046875" style="200" customWidth="1"/>
    <col min="4062" max="4062" width="10.69140625" style="200" customWidth="1"/>
    <col min="4063" max="4064" width="4.69140625" style="200" customWidth="1"/>
    <col min="4065" max="4065" width="10.69140625" style="200" customWidth="1"/>
    <col min="4066" max="4066" width="15.69140625" style="200" customWidth="1"/>
    <col min="4067" max="4309" width="8.69140625" style="200"/>
    <col min="4310" max="4310" width="4.69140625" style="200" customWidth="1"/>
    <col min="4311" max="4312" width="12.69140625" style="200" customWidth="1"/>
    <col min="4313" max="4313" width="8.3828125" style="200" customWidth="1"/>
    <col min="4314" max="4315" width="12.69140625" style="200" customWidth="1"/>
    <col min="4316" max="4316" width="10.69140625" style="200" customWidth="1"/>
    <col min="4317" max="4317" width="12.3046875" style="200" customWidth="1"/>
    <col min="4318" max="4318" width="10.69140625" style="200" customWidth="1"/>
    <col min="4319" max="4320" width="4.69140625" style="200" customWidth="1"/>
    <col min="4321" max="4321" width="10.69140625" style="200" customWidth="1"/>
    <col min="4322" max="4322" width="15.69140625" style="200" customWidth="1"/>
    <col min="4323" max="4565" width="8.69140625" style="200"/>
    <col min="4566" max="4566" width="4.69140625" style="200" customWidth="1"/>
    <col min="4567" max="4568" width="12.69140625" style="200" customWidth="1"/>
    <col min="4569" max="4569" width="8.3828125" style="200" customWidth="1"/>
    <col min="4570" max="4571" width="12.69140625" style="200" customWidth="1"/>
    <col min="4572" max="4572" width="10.69140625" style="200" customWidth="1"/>
    <col min="4573" max="4573" width="12.3046875" style="200" customWidth="1"/>
    <col min="4574" max="4574" width="10.69140625" style="200" customWidth="1"/>
    <col min="4575" max="4576" width="4.69140625" style="200" customWidth="1"/>
    <col min="4577" max="4577" width="10.69140625" style="200" customWidth="1"/>
    <col min="4578" max="4578" width="15.69140625" style="200" customWidth="1"/>
    <col min="4579" max="4821" width="8.69140625" style="200"/>
    <col min="4822" max="4822" width="4.69140625" style="200" customWidth="1"/>
    <col min="4823" max="4824" width="12.69140625" style="200" customWidth="1"/>
    <col min="4825" max="4825" width="8.3828125" style="200" customWidth="1"/>
    <col min="4826" max="4827" width="12.69140625" style="200" customWidth="1"/>
    <col min="4828" max="4828" width="10.69140625" style="200" customWidth="1"/>
    <col min="4829" max="4829" width="12.3046875" style="200" customWidth="1"/>
    <col min="4830" max="4830" width="10.69140625" style="200" customWidth="1"/>
    <col min="4831" max="4832" width="4.69140625" style="200" customWidth="1"/>
    <col min="4833" max="4833" width="10.69140625" style="200" customWidth="1"/>
    <col min="4834" max="4834" width="15.69140625" style="200" customWidth="1"/>
    <col min="4835" max="5077" width="8.69140625" style="200"/>
    <col min="5078" max="5078" width="4.69140625" style="200" customWidth="1"/>
    <col min="5079" max="5080" width="12.69140625" style="200" customWidth="1"/>
    <col min="5081" max="5081" width="8.3828125" style="200" customWidth="1"/>
    <col min="5082" max="5083" width="12.69140625" style="200" customWidth="1"/>
    <col min="5084" max="5084" width="10.69140625" style="200" customWidth="1"/>
    <col min="5085" max="5085" width="12.3046875" style="200" customWidth="1"/>
    <col min="5086" max="5086" width="10.69140625" style="200" customWidth="1"/>
    <col min="5087" max="5088" width="4.69140625" style="200" customWidth="1"/>
    <col min="5089" max="5089" width="10.69140625" style="200" customWidth="1"/>
    <col min="5090" max="5090" width="15.69140625" style="200" customWidth="1"/>
    <col min="5091" max="5333" width="8.69140625" style="200"/>
    <col min="5334" max="5334" width="4.69140625" style="200" customWidth="1"/>
    <col min="5335" max="5336" width="12.69140625" style="200" customWidth="1"/>
    <col min="5337" max="5337" width="8.3828125" style="200" customWidth="1"/>
    <col min="5338" max="5339" width="12.69140625" style="200" customWidth="1"/>
    <col min="5340" max="5340" width="10.69140625" style="200" customWidth="1"/>
    <col min="5341" max="5341" width="12.3046875" style="200" customWidth="1"/>
    <col min="5342" max="5342" width="10.69140625" style="200" customWidth="1"/>
    <col min="5343" max="5344" width="4.69140625" style="200" customWidth="1"/>
    <col min="5345" max="5345" width="10.69140625" style="200" customWidth="1"/>
    <col min="5346" max="5346" width="15.69140625" style="200" customWidth="1"/>
    <col min="5347" max="5589" width="8.69140625" style="200"/>
    <col min="5590" max="5590" width="4.69140625" style="200" customWidth="1"/>
    <col min="5591" max="5592" width="12.69140625" style="200" customWidth="1"/>
    <col min="5593" max="5593" width="8.3828125" style="200" customWidth="1"/>
    <col min="5594" max="5595" width="12.69140625" style="200" customWidth="1"/>
    <col min="5596" max="5596" width="10.69140625" style="200" customWidth="1"/>
    <col min="5597" max="5597" width="12.3046875" style="200" customWidth="1"/>
    <col min="5598" max="5598" width="10.69140625" style="200" customWidth="1"/>
    <col min="5599" max="5600" width="4.69140625" style="200" customWidth="1"/>
    <col min="5601" max="5601" width="10.69140625" style="200" customWidth="1"/>
    <col min="5602" max="5602" width="15.69140625" style="200" customWidth="1"/>
    <col min="5603" max="5845" width="8.69140625" style="200"/>
    <col min="5846" max="5846" width="4.69140625" style="200" customWidth="1"/>
    <col min="5847" max="5848" width="12.69140625" style="200" customWidth="1"/>
    <col min="5849" max="5849" width="8.3828125" style="200" customWidth="1"/>
    <col min="5850" max="5851" width="12.69140625" style="200" customWidth="1"/>
    <col min="5852" max="5852" width="10.69140625" style="200" customWidth="1"/>
    <col min="5853" max="5853" width="12.3046875" style="200" customWidth="1"/>
    <col min="5854" max="5854" width="10.69140625" style="200" customWidth="1"/>
    <col min="5855" max="5856" width="4.69140625" style="200" customWidth="1"/>
    <col min="5857" max="5857" width="10.69140625" style="200" customWidth="1"/>
    <col min="5858" max="5858" width="15.69140625" style="200" customWidth="1"/>
    <col min="5859" max="6101" width="8.69140625" style="200"/>
    <col min="6102" max="6102" width="4.69140625" style="200" customWidth="1"/>
    <col min="6103" max="6104" width="12.69140625" style="200" customWidth="1"/>
    <col min="6105" max="6105" width="8.3828125" style="200" customWidth="1"/>
    <col min="6106" max="6107" width="12.69140625" style="200" customWidth="1"/>
    <col min="6108" max="6108" width="10.69140625" style="200" customWidth="1"/>
    <col min="6109" max="6109" width="12.3046875" style="200" customWidth="1"/>
    <col min="6110" max="6110" width="10.69140625" style="200" customWidth="1"/>
    <col min="6111" max="6112" width="4.69140625" style="200" customWidth="1"/>
    <col min="6113" max="6113" width="10.69140625" style="200" customWidth="1"/>
    <col min="6114" max="6114" width="15.69140625" style="200" customWidth="1"/>
    <col min="6115" max="6357" width="8.69140625" style="200"/>
    <col min="6358" max="6358" width="4.69140625" style="200" customWidth="1"/>
    <col min="6359" max="6360" width="12.69140625" style="200" customWidth="1"/>
    <col min="6361" max="6361" width="8.3828125" style="200" customWidth="1"/>
    <col min="6362" max="6363" width="12.69140625" style="200" customWidth="1"/>
    <col min="6364" max="6364" width="10.69140625" style="200" customWidth="1"/>
    <col min="6365" max="6365" width="12.3046875" style="200" customWidth="1"/>
    <col min="6366" max="6366" width="10.69140625" style="200" customWidth="1"/>
    <col min="6367" max="6368" width="4.69140625" style="200" customWidth="1"/>
    <col min="6369" max="6369" width="10.69140625" style="200" customWidth="1"/>
    <col min="6370" max="6370" width="15.69140625" style="200" customWidth="1"/>
    <col min="6371" max="6613" width="8.69140625" style="200"/>
    <col min="6614" max="6614" width="4.69140625" style="200" customWidth="1"/>
    <col min="6615" max="6616" width="12.69140625" style="200" customWidth="1"/>
    <col min="6617" max="6617" width="8.3828125" style="200" customWidth="1"/>
    <col min="6618" max="6619" width="12.69140625" style="200" customWidth="1"/>
    <col min="6620" max="6620" width="10.69140625" style="200" customWidth="1"/>
    <col min="6621" max="6621" width="12.3046875" style="200" customWidth="1"/>
    <col min="6622" max="6622" width="10.69140625" style="200" customWidth="1"/>
    <col min="6623" max="6624" width="4.69140625" style="200" customWidth="1"/>
    <col min="6625" max="6625" width="10.69140625" style="200" customWidth="1"/>
    <col min="6626" max="6626" width="15.69140625" style="200" customWidth="1"/>
    <col min="6627" max="6869" width="8.69140625" style="200"/>
    <col min="6870" max="6870" width="4.69140625" style="200" customWidth="1"/>
    <col min="6871" max="6872" width="12.69140625" style="200" customWidth="1"/>
    <col min="6873" max="6873" width="8.3828125" style="200" customWidth="1"/>
    <col min="6874" max="6875" width="12.69140625" style="200" customWidth="1"/>
    <col min="6876" max="6876" width="10.69140625" style="200" customWidth="1"/>
    <col min="6877" max="6877" width="12.3046875" style="200" customWidth="1"/>
    <col min="6878" max="6878" width="10.69140625" style="200" customWidth="1"/>
    <col min="6879" max="6880" width="4.69140625" style="200" customWidth="1"/>
    <col min="6881" max="6881" width="10.69140625" style="200" customWidth="1"/>
    <col min="6882" max="6882" width="15.69140625" style="200" customWidth="1"/>
    <col min="6883" max="7125" width="8.69140625" style="200"/>
    <col min="7126" max="7126" width="4.69140625" style="200" customWidth="1"/>
    <col min="7127" max="7128" width="12.69140625" style="200" customWidth="1"/>
    <col min="7129" max="7129" width="8.3828125" style="200" customWidth="1"/>
    <col min="7130" max="7131" width="12.69140625" style="200" customWidth="1"/>
    <col min="7132" max="7132" width="10.69140625" style="200" customWidth="1"/>
    <col min="7133" max="7133" width="12.3046875" style="200" customWidth="1"/>
    <col min="7134" max="7134" width="10.69140625" style="200" customWidth="1"/>
    <col min="7135" max="7136" width="4.69140625" style="200" customWidth="1"/>
    <col min="7137" max="7137" width="10.69140625" style="200" customWidth="1"/>
    <col min="7138" max="7138" width="15.69140625" style="200" customWidth="1"/>
    <col min="7139" max="7381" width="8.69140625" style="200"/>
    <col min="7382" max="7382" width="4.69140625" style="200" customWidth="1"/>
    <col min="7383" max="7384" width="12.69140625" style="200" customWidth="1"/>
    <col min="7385" max="7385" width="8.3828125" style="200" customWidth="1"/>
    <col min="7386" max="7387" width="12.69140625" style="200" customWidth="1"/>
    <col min="7388" max="7388" width="10.69140625" style="200" customWidth="1"/>
    <col min="7389" max="7389" width="12.3046875" style="200" customWidth="1"/>
    <col min="7390" max="7390" width="10.69140625" style="200" customWidth="1"/>
    <col min="7391" max="7392" width="4.69140625" style="200" customWidth="1"/>
    <col min="7393" max="7393" width="10.69140625" style="200" customWidth="1"/>
    <col min="7394" max="7394" width="15.69140625" style="200" customWidth="1"/>
    <col min="7395" max="7637" width="8.69140625" style="200"/>
    <col min="7638" max="7638" width="4.69140625" style="200" customWidth="1"/>
    <col min="7639" max="7640" width="12.69140625" style="200" customWidth="1"/>
    <col min="7641" max="7641" width="8.3828125" style="200" customWidth="1"/>
    <col min="7642" max="7643" width="12.69140625" style="200" customWidth="1"/>
    <col min="7644" max="7644" width="10.69140625" style="200" customWidth="1"/>
    <col min="7645" max="7645" width="12.3046875" style="200" customWidth="1"/>
    <col min="7646" max="7646" width="10.69140625" style="200" customWidth="1"/>
    <col min="7647" max="7648" width="4.69140625" style="200" customWidth="1"/>
    <col min="7649" max="7649" width="10.69140625" style="200" customWidth="1"/>
    <col min="7650" max="7650" width="15.69140625" style="200" customWidth="1"/>
    <col min="7651" max="7893" width="8.69140625" style="200"/>
    <col min="7894" max="7894" width="4.69140625" style="200" customWidth="1"/>
    <col min="7895" max="7896" width="12.69140625" style="200" customWidth="1"/>
    <col min="7897" max="7897" width="8.3828125" style="200" customWidth="1"/>
    <col min="7898" max="7899" width="12.69140625" style="200" customWidth="1"/>
    <col min="7900" max="7900" width="10.69140625" style="200" customWidth="1"/>
    <col min="7901" max="7901" width="12.3046875" style="200" customWidth="1"/>
    <col min="7902" max="7902" width="10.69140625" style="200" customWidth="1"/>
    <col min="7903" max="7904" width="4.69140625" style="200" customWidth="1"/>
    <col min="7905" max="7905" width="10.69140625" style="200" customWidth="1"/>
    <col min="7906" max="7906" width="15.69140625" style="200" customWidth="1"/>
    <col min="7907" max="8149" width="8.69140625" style="200"/>
    <col min="8150" max="8150" width="4.69140625" style="200" customWidth="1"/>
    <col min="8151" max="8152" width="12.69140625" style="200" customWidth="1"/>
    <col min="8153" max="8153" width="8.3828125" style="200" customWidth="1"/>
    <col min="8154" max="8155" width="12.69140625" style="200" customWidth="1"/>
    <col min="8156" max="8156" width="10.69140625" style="200" customWidth="1"/>
    <col min="8157" max="8157" width="12.3046875" style="200" customWidth="1"/>
    <col min="8158" max="8158" width="10.69140625" style="200" customWidth="1"/>
    <col min="8159" max="8160" width="4.69140625" style="200" customWidth="1"/>
    <col min="8161" max="8161" width="10.69140625" style="200" customWidth="1"/>
    <col min="8162" max="8162" width="15.69140625" style="200" customWidth="1"/>
    <col min="8163" max="8405" width="8.69140625" style="200"/>
    <col min="8406" max="8406" width="4.69140625" style="200" customWidth="1"/>
    <col min="8407" max="8408" width="12.69140625" style="200" customWidth="1"/>
    <col min="8409" max="8409" width="8.3828125" style="200" customWidth="1"/>
    <col min="8410" max="8411" width="12.69140625" style="200" customWidth="1"/>
    <col min="8412" max="8412" width="10.69140625" style="200" customWidth="1"/>
    <col min="8413" max="8413" width="12.3046875" style="200" customWidth="1"/>
    <col min="8414" max="8414" width="10.69140625" style="200" customWidth="1"/>
    <col min="8415" max="8416" width="4.69140625" style="200" customWidth="1"/>
    <col min="8417" max="8417" width="10.69140625" style="200" customWidth="1"/>
    <col min="8418" max="8418" width="15.69140625" style="200" customWidth="1"/>
    <col min="8419" max="8661" width="8.69140625" style="200"/>
    <col min="8662" max="8662" width="4.69140625" style="200" customWidth="1"/>
    <col min="8663" max="8664" width="12.69140625" style="200" customWidth="1"/>
    <col min="8665" max="8665" width="8.3828125" style="200" customWidth="1"/>
    <col min="8666" max="8667" width="12.69140625" style="200" customWidth="1"/>
    <col min="8668" max="8668" width="10.69140625" style="200" customWidth="1"/>
    <col min="8669" max="8669" width="12.3046875" style="200" customWidth="1"/>
    <col min="8670" max="8670" width="10.69140625" style="200" customWidth="1"/>
    <col min="8671" max="8672" width="4.69140625" style="200" customWidth="1"/>
    <col min="8673" max="8673" width="10.69140625" style="200" customWidth="1"/>
    <col min="8674" max="8674" width="15.69140625" style="200" customWidth="1"/>
    <col min="8675" max="8917" width="8.69140625" style="200"/>
    <col min="8918" max="8918" width="4.69140625" style="200" customWidth="1"/>
    <col min="8919" max="8920" width="12.69140625" style="200" customWidth="1"/>
    <col min="8921" max="8921" width="8.3828125" style="200" customWidth="1"/>
    <col min="8922" max="8923" width="12.69140625" style="200" customWidth="1"/>
    <col min="8924" max="8924" width="10.69140625" style="200" customWidth="1"/>
    <col min="8925" max="8925" width="12.3046875" style="200" customWidth="1"/>
    <col min="8926" max="8926" width="10.69140625" style="200" customWidth="1"/>
    <col min="8927" max="8928" width="4.69140625" style="200" customWidth="1"/>
    <col min="8929" max="8929" width="10.69140625" style="200" customWidth="1"/>
    <col min="8930" max="8930" width="15.69140625" style="200" customWidth="1"/>
    <col min="8931" max="9173" width="8.69140625" style="200"/>
    <col min="9174" max="9174" width="4.69140625" style="200" customWidth="1"/>
    <col min="9175" max="9176" width="12.69140625" style="200" customWidth="1"/>
    <col min="9177" max="9177" width="8.3828125" style="200" customWidth="1"/>
    <col min="9178" max="9179" width="12.69140625" style="200" customWidth="1"/>
    <col min="9180" max="9180" width="10.69140625" style="200" customWidth="1"/>
    <col min="9181" max="9181" width="12.3046875" style="200" customWidth="1"/>
    <col min="9182" max="9182" width="10.69140625" style="200" customWidth="1"/>
    <col min="9183" max="9184" width="4.69140625" style="200" customWidth="1"/>
    <col min="9185" max="9185" width="10.69140625" style="200" customWidth="1"/>
    <col min="9186" max="9186" width="15.69140625" style="200" customWidth="1"/>
    <col min="9187" max="9429" width="8.69140625" style="200"/>
    <col min="9430" max="9430" width="4.69140625" style="200" customWidth="1"/>
    <col min="9431" max="9432" width="12.69140625" style="200" customWidth="1"/>
    <col min="9433" max="9433" width="8.3828125" style="200" customWidth="1"/>
    <col min="9434" max="9435" width="12.69140625" style="200" customWidth="1"/>
    <col min="9436" max="9436" width="10.69140625" style="200" customWidth="1"/>
    <col min="9437" max="9437" width="12.3046875" style="200" customWidth="1"/>
    <col min="9438" max="9438" width="10.69140625" style="200" customWidth="1"/>
    <col min="9439" max="9440" width="4.69140625" style="200" customWidth="1"/>
    <col min="9441" max="9441" width="10.69140625" style="200" customWidth="1"/>
    <col min="9442" max="9442" width="15.69140625" style="200" customWidth="1"/>
    <col min="9443" max="9685" width="8.69140625" style="200"/>
    <col min="9686" max="9686" width="4.69140625" style="200" customWidth="1"/>
    <col min="9687" max="9688" width="12.69140625" style="200" customWidth="1"/>
    <col min="9689" max="9689" width="8.3828125" style="200" customWidth="1"/>
    <col min="9690" max="9691" width="12.69140625" style="200" customWidth="1"/>
    <col min="9692" max="9692" width="10.69140625" style="200" customWidth="1"/>
    <col min="9693" max="9693" width="12.3046875" style="200" customWidth="1"/>
    <col min="9694" max="9694" width="10.69140625" style="200" customWidth="1"/>
    <col min="9695" max="9696" width="4.69140625" style="200" customWidth="1"/>
    <col min="9697" max="9697" width="10.69140625" style="200" customWidth="1"/>
    <col min="9698" max="9698" width="15.69140625" style="200" customWidth="1"/>
    <col min="9699" max="9941" width="8.69140625" style="200"/>
    <col min="9942" max="9942" width="4.69140625" style="200" customWidth="1"/>
    <col min="9943" max="9944" width="12.69140625" style="200" customWidth="1"/>
    <col min="9945" max="9945" width="8.3828125" style="200" customWidth="1"/>
    <col min="9946" max="9947" width="12.69140625" style="200" customWidth="1"/>
    <col min="9948" max="9948" width="10.69140625" style="200" customWidth="1"/>
    <col min="9949" max="9949" width="12.3046875" style="200" customWidth="1"/>
    <col min="9950" max="9950" width="10.69140625" style="200" customWidth="1"/>
    <col min="9951" max="9952" width="4.69140625" style="200" customWidth="1"/>
    <col min="9953" max="9953" width="10.69140625" style="200" customWidth="1"/>
    <col min="9954" max="9954" width="15.69140625" style="200" customWidth="1"/>
    <col min="9955" max="10197" width="8.69140625" style="200"/>
    <col min="10198" max="10198" width="4.69140625" style="200" customWidth="1"/>
    <col min="10199" max="10200" width="12.69140625" style="200" customWidth="1"/>
    <col min="10201" max="10201" width="8.3828125" style="200" customWidth="1"/>
    <col min="10202" max="10203" width="12.69140625" style="200" customWidth="1"/>
    <col min="10204" max="10204" width="10.69140625" style="200" customWidth="1"/>
    <col min="10205" max="10205" width="12.3046875" style="200" customWidth="1"/>
    <col min="10206" max="10206" width="10.69140625" style="200" customWidth="1"/>
    <col min="10207" max="10208" width="4.69140625" style="200" customWidth="1"/>
    <col min="10209" max="10209" width="10.69140625" style="200" customWidth="1"/>
    <col min="10210" max="10210" width="15.69140625" style="200" customWidth="1"/>
    <col min="10211" max="10453" width="8.69140625" style="200"/>
    <col min="10454" max="10454" width="4.69140625" style="200" customWidth="1"/>
    <col min="10455" max="10456" width="12.69140625" style="200" customWidth="1"/>
    <col min="10457" max="10457" width="8.3828125" style="200" customWidth="1"/>
    <col min="10458" max="10459" width="12.69140625" style="200" customWidth="1"/>
    <col min="10460" max="10460" width="10.69140625" style="200" customWidth="1"/>
    <col min="10461" max="10461" width="12.3046875" style="200" customWidth="1"/>
    <col min="10462" max="10462" width="10.69140625" style="200" customWidth="1"/>
    <col min="10463" max="10464" width="4.69140625" style="200" customWidth="1"/>
    <col min="10465" max="10465" width="10.69140625" style="200" customWidth="1"/>
    <col min="10466" max="10466" width="15.69140625" style="200" customWidth="1"/>
    <col min="10467" max="10709" width="8.69140625" style="200"/>
    <col min="10710" max="10710" width="4.69140625" style="200" customWidth="1"/>
    <col min="10711" max="10712" width="12.69140625" style="200" customWidth="1"/>
    <col min="10713" max="10713" width="8.3828125" style="200" customWidth="1"/>
    <col min="10714" max="10715" width="12.69140625" style="200" customWidth="1"/>
    <col min="10716" max="10716" width="10.69140625" style="200" customWidth="1"/>
    <col min="10717" max="10717" width="12.3046875" style="200" customWidth="1"/>
    <col min="10718" max="10718" width="10.69140625" style="200" customWidth="1"/>
    <col min="10719" max="10720" width="4.69140625" style="200" customWidth="1"/>
    <col min="10721" max="10721" width="10.69140625" style="200" customWidth="1"/>
    <col min="10722" max="10722" width="15.69140625" style="200" customWidth="1"/>
    <col min="10723" max="10965" width="8.69140625" style="200"/>
    <col min="10966" max="10966" width="4.69140625" style="200" customWidth="1"/>
    <col min="10967" max="10968" width="12.69140625" style="200" customWidth="1"/>
    <col min="10969" max="10969" width="8.3828125" style="200" customWidth="1"/>
    <col min="10970" max="10971" width="12.69140625" style="200" customWidth="1"/>
    <col min="10972" max="10972" width="10.69140625" style="200" customWidth="1"/>
    <col min="10973" max="10973" width="12.3046875" style="200" customWidth="1"/>
    <col min="10974" max="10974" width="10.69140625" style="200" customWidth="1"/>
    <col min="10975" max="10976" width="4.69140625" style="200" customWidth="1"/>
    <col min="10977" max="10977" width="10.69140625" style="200" customWidth="1"/>
    <col min="10978" max="10978" width="15.69140625" style="200" customWidth="1"/>
    <col min="10979" max="11221" width="8.69140625" style="200"/>
    <col min="11222" max="11222" width="4.69140625" style="200" customWidth="1"/>
    <col min="11223" max="11224" width="12.69140625" style="200" customWidth="1"/>
    <col min="11225" max="11225" width="8.3828125" style="200" customWidth="1"/>
    <col min="11226" max="11227" width="12.69140625" style="200" customWidth="1"/>
    <col min="11228" max="11228" width="10.69140625" style="200" customWidth="1"/>
    <col min="11229" max="11229" width="12.3046875" style="200" customWidth="1"/>
    <col min="11230" max="11230" width="10.69140625" style="200" customWidth="1"/>
    <col min="11231" max="11232" width="4.69140625" style="200" customWidth="1"/>
    <col min="11233" max="11233" width="10.69140625" style="200" customWidth="1"/>
    <col min="11234" max="11234" width="15.69140625" style="200" customWidth="1"/>
    <col min="11235" max="11477" width="8.69140625" style="200"/>
    <col min="11478" max="11478" width="4.69140625" style="200" customWidth="1"/>
    <col min="11479" max="11480" width="12.69140625" style="200" customWidth="1"/>
    <col min="11481" max="11481" width="8.3828125" style="200" customWidth="1"/>
    <col min="11482" max="11483" width="12.69140625" style="200" customWidth="1"/>
    <col min="11484" max="11484" width="10.69140625" style="200" customWidth="1"/>
    <col min="11485" max="11485" width="12.3046875" style="200" customWidth="1"/>
    <col min="11486" max="11486" width="10.69140625" style="200" customWidth="1"/>
    <col min="11487" max="11488" width="4.69140625" style="200" customWidth="1"/>
    <col min="11489" max="11489" width="10.69140625" style="200" customWidth="1"/>
    <col min="11490" max="11490" width="15.69140625" style="200" customWidth="1"/>
    <col min="11491" max="11733" width="8.69140625" style="200"/>
    <col min="11734" max="11734" width="4.69140625" style="200" customWidth="1"/>
    <col min="11735" max="11736" width="12.69140625" style="200" customWidth="1"/>
    <col min="11737" max="11737" width="8.3828125" style="200" customWidth="1"/>
    <col min="11738" max="11739" width="12.69140625" style="200" customWidth="1"/>
    <col min="11740" max="11740" width="10.69140625" style="200" customWidth="1"/>
    <col min="11741" max="11741" width="12.3046875" style="200" customWidth="1"/>
    <col min="11742" max="11742" width="10.69140625" style="200" customWidth="1"/>
    <col min="11743" max="11744" width="4.69140625" style="200" customWidth="1"/>
    <col min="11745" max="11745" width="10.69140625" style="200" customWidth="1"/>
    <col min="11746" max="11746" width="15.69140625" style="200" customWidth="1"/>
    <col min="11747" max="11989" width="8.69140625" style="200"/>
    <col min="11990" max="11990" width="4.69140625" style="200" customWidth="1"/>
    <col min="11991" max="11992" width="12.69140625" style="200" customWidth="1"/>
    <col min="11993" max="11993" width="8.3828125" style="200" customWidth="1"/>
    <col min="11994" max="11995" width="12.69140625" style="200" customWidth="1"/>
    <col min="11996" max="11996" width="10.69140625" style="200" customWidth="1"/>
    <col min="11997" max="11997" width="12.3046875" style="200" customWidth="1"/>
    <col min="11998" max="11998" width="10.69140625" style="200" customWidth="1"/>
    <col min="11999" max="12000" width="4.69140625" style="200" customWidth="1"/>
    <col min="12001" max="12001" width="10.69140625" style="200" customWidth="1"/>
    <col min="12002" max="12002" width="15.69140625" style="200" customWidth="1"/>
    <col min="12003" max="12245" width="8.69140625" style="200"/>
    <col min="12246" max="12246" width="4.69140625" style="200" customWidth="1"/>
    <col min="12247" max="12248" width="12.69140625" style="200" customWidth="1"/>
    <col min="12249" max="12249" width="8.3828125" style="200" customWidth="1"/>
    <col min="12250" max="12251" width="12.69140625" style="200" customWidth="1"/>
    <col min="12252" max="12252" width="10.69140625" style="200" customWidth="1"/>
    <col min="12253" max="12253" width="12.3046875" style="200" customWidth="1"/>
    <col min="12254" max="12254" width="10.69140625" style="200" customWidth="1"/>
    <col min="12255" max="12256" width="4.69140625" style="200" customWidth="1"/>
    <col min="12257" max="12257" width="10.69140625" style="200" customWidth="1"/>
    <col min="12258" max="12258" width="15.69140625" style="200" customWidth="1"/>
    <col min="12259" max="12501" width="8.69140625" style="200"/>
    <col min="12502" max="12502" width="4.69140625" style="200" customWidth="1"/>
    <col min="12503" max="12504" width="12.69140625" style="200" customWidth="1"/>
    <col min="12505" max="12505" width="8.3828125" style="200" customWidth="1"/>
    <col min="12506" max="12507" width="12.69140625" style="200" customWidth="1"/>
    <col min="12508" max="12508" width="10.69140625" style="200" customWidth="1"/>
    <col min="12509" max="12509" width="12.3046875" style="200" customWidth="1"/>
    <col min="12510" max="12510" width="10.69140625" style="200" customWidth="1"/>
    <col min="12511" max="12512" width="4.69140625" style="200" customWidth="1"/>
    <col min="12513" max="12513" width="10.69140625" style="200" customWidth="1"/>
    <col min="12514" max="12514" width="15.69140625" style="200" customWidth="1"/>
    <col min="12515" max="12757" width="8.69140625" style="200"/>
    <col min="12758" max="12758" width="4.69140625" style="200" customWidth="1"/>
    <col min="12759" max="12760" width="12.69140625" style="200" customWidth="1"/>
    <col min="12761" max="12761" width="8.3828125" style="200" customWidth="1"/>
    <col min="12762" max="12763" width="12.69140625" style="200" customWidth="1"/>
    <col min="12764" max="12764" width="10.69140625" style="200" customWidth="1"/>
    <col min="12765" max="12765" width="12.3046875" style="200" customWidth="1"/>
    <col min="12766" max="12766" width="10.69140625" style="200" customWidth="1"/>
    <col min="12767" max="12768" width="4.69140625" style="200" customWidth="1"/>
    <col min="12769" max="12769" width="10.69140625" style="200" customWidth="1"/>
    <col min="12770" max="12770" width="15.69140625" style="200" customWidth="1"/>
    <col min="12771" max="13013" width="8.69140625" style="200"/>
    <col min="13014" max="13014" width="4.69140625" style="200" customWidth="1"/>
    <col min="13015" max="13016" width="12.69140625" style="200" customWidth="1"/>
    <col min="13017" max="13017" width="8.3828125" style="200" customWidth="1"/>
    <col min="13018" max="13019" width="12.69140625" style="200" customWidth="1"/>
    <col min="13020" max="13020" width="10.69140625" style="200" customWidth="1"/>
    <col min="13021" max="13021" width="12.3046875" style="200" customWidth="1"/>
    <col min="13022" max="13022" width="10.69140625" style="200" customWidth="1"/>
    <col min="13023" max="13024" width="4.69140625" style="200" customWidth="1"/>
    <col min="13025" max="13025" width="10.69140625" style="200" customWidth="1"/>
    <col min="13026" max="13026" width="15.69140625" style="200" customWidth="1"/>
    <col min="13027" max="13269" width="8.69140625" style="200"/>
    <col min="13270" max="13270" width="4.69140625" style="200" customWidth="1"/>
    <col min="13271" max="13272" width="12.69140625" style="200" customWidth="1"/>
    <col min="13273" max="13273" width="8.3828125" style="200" customWidth="1"/>
    <col min="13274" max="13275" width="12.69140625" style="200" customWidth="1"/>
    <col min="13276" max="13276" width="10.69140625" style="200" customWidth="1"/>
    <col min="13277" max="13277" width="12.3046875" style="200" customWidth="1"/>
    <col min="13278" max="13278" width="10.69140625" style="200" customWidth="1"/>
    <col min="13279" max="13280" width="4.69140625" style="200" customWidth="1"/>
    <col min="13281" max="13281" width="10.69140625" style="200" customWidth="1"/>
    <col min="13282" max="13282" width="15.69140625" style="200" customWidth="1"/>
    <col min="13283" max="13525" width="8.69140625" style="200"/>
    <col min="13526" max="13526" width="4.69140625" style="200" customWidth="1"/>
    <col min="13527" max="13528" width="12.69140625" style="200" customWidth="1"/>
    <col min="13529" max="13529" width="8.3828125" style="200" customWidth="1"/>
    <col min="13530" max="13531" width="12.69140625" style="200" customWidth="1"/>
    <col min="13532" max="13532" width="10.69140625" style="200" customWidth="1"/>
    <col min="13533" max="13533" width="12.3046875" style="200" customWidth="1"/>
    <col min="13534" max="13534" width="10.69140625" style="200" customWidth="1"/>
    <col min="13535" max="13536" width="4.69140625" style="200" customWidth="1"/>
    <col min="13537" max="13537" width="10.69140625" style="200" customWidth="1"/>
    <col min="13538" max="13538" width="15.69140625" style="200" customWidth="1"/>
    <col min="13539" max="13781" width="8.69140625" style="200"/>
    <col min="13782" max="13782" width="4.69140625" style="200" customWidth="1"/>
    <col min="13783" max="13784" width="12.69140625" style="200" customWidth="1"/>
    <col min="13785" max="13785" width="8.3828125" style="200" customWidth="1"/>
    <col min="13786" max="13787" width="12.69140625" style="200" customWidth="1"/>
    <col min="13788" max="13788" width="10.69140625" style="200" customWidth="1"/>
    <col min="13789" max="13789" width="12.3046875" style="200" customWidth="1"/>
    <col min="13790" max="13790" width="10.69140625" style="200" customWidth="1"/>
    <col min="13791" max="13792" width="4.69140625" style="200" customWidth="1"/>
    <col min="13793" max="13793" width="10.69140625" style="200" customWidth="1"/>
    <col min="13794" max="13794" width="15.69140625" style="200" customWidth="1"/>
    <col min="13795" max="14037" width="8.69140625" style="200"/>
    <col min="14038" max="14038" width="4.69140625" style="200" customWidth="1"/>
    <col min="14039" max="14040" width="12.69140625" style="200" customWidth="1"/>
    <col min="14041" max="14041" width="8.3828125" style="200" customWidth="1"/>
    <col min="14042" max="14043" width="12.69140625" style="200" customWidth="1"/>
    <col min="14044" max="14044" width="10.69140625" style="200" customWidth="1"/>
    <col min="14045" max="14045" width="12.3046875" style="200" customWidth="1"/>
    <col min="14046" max="14046" width="10.69140625" style="200" customWidth="1"/>
    <col min="14047" max="14048" width="4.69140625" style="200" customWidth="1"/>
    <col min="14049" max="14049" width="10.69140625" style="200" customWidth="1"/>
    <col min="14050" max="14050" width="15.69140625" style="200" customWidth="1"/>
    <col min="14051" max="14293" width="8.69140625" style="200"/>
    <col min="14294" max="14294" width="4.69140625" style="200" customWidth="1"/>
    <col min="14295" max="14296" width="12.69140625" style="200" customWidth="1"/>
    <col min="14297" max="14297" width="8.3828125" style="200" customWidth="1"/>
    <col min="14298" max="14299" width="12.69140625" style="200" customWidth="1"/>
    <col min="14300" max="14300" width="10.69140625" style="200" customWidth="1"/>
    <col min="14301" max="14301" width="12.3046875" style="200" customWidth="1"/>
    <col min="14302" max="14302" width="10.69140625" style="200" customWidth="1"/>
    <col min="14303" max="14304" width="4.69140625" style="200" customWidth="1"/>
    <col min="14305" max="14305" width="10.69140625" style="200" customWidth="1"/>
    <col min="14306" max="14306" width="15.69140625" style="200" customWidth="1"/>
    <col min="14307" max="14549" width="8.69140625" style="200"/>
    <col min="14550" max="14550" width="4.69140625" style="200" customWidth="1"/>
    <col min="14551" max="14552" width="12.69140625" style="200" customWidth="1"/>
    <col min="14553" max="14553" width="8.3828125" style="200" customWidth="1"/>
    <col min="14554" max="14555" width="12.69140625" style="200" customWidth="1"/>
    <col min="14556" max="14556" width="10.69140625" style="200" customWidth="1"/>
    <col min="14557" max="14557" width="12.3046875" style="200" customWidth="1"/>
    <col min="14558" max="14558" width="10.69140625" style="200" customWidth="1"/>
    <col min="14559" max="14560" width="4.69140625" style="200" customWidth="1"/>
    <col min="14561" max="14561" width="10.69140625" style="200" customWidth="1"/>
    <col min="14562" max="14562" width="15.69140625" style="200" customWidth="1"/>
    <col min="14563" max="14805" width="8.69140625" style="200"/>
    <col min="14806" max="14806" width="4.69140625" style="200" customWidth="1"/>
    <col min="14807" max="14808" width="12.69140625" style="200" customWidth="1"/>
    <col min="14809" max="14809" width="8.3828125" style="200" customWidth="1"/>
    <col min="14810" max="14811" width="12.69140625" style="200" customWidth="1"/>
    <col min="14812" max="14812" width="10.69140625" style="200" customWidth="1"/>
    <col min="14813" max="14813" width="12.3046875" style="200" customWidth="1"/>
    <col min="14814" max="14814" width="10.69140625" style="200" customWidth="1"/>
    <col min="14815" max="14816" width="4.69140625" style="200" customWidth="1"/>
    <col min="14817" max="14817" width="10.69140625" style="200" customWidth="1"/>
    <col min="14818" max="14818" width="15.69140625" style="200" customWidth="1"/>
    <col min="14819" max="15061" width="8.69140625" style="200"/>
    <col min="15062" max="15062" width="4.69140625" style="200" customWidth="1"/>
    <col min="15063" max="15064" width="12.69140625" style="200" customWidth="1"/>
    <col min="15065" max="15065" width="8.3828125" style="200" customWidth="1"/>
    <col min="15066" max="15067" width="12.69140625" style="200" customWidth="1"/>
    <col min="15068" max="15068" width="10.69140625" style="200" customWidth="1"/>
    <col min="15069" max="15069" width="12.3046875" style="200" customWidth="1"/>
    <col min="15070" max="15070" width="10.69140625" style="200" customWidth="1"/>
    <col min="15071" max="15072" width="4.69140625" style="200" customWidth="1"/>
    <col min="15073" max="15073" width="10.69140625" style="200" customWidth="1"/>
    <col min="15074" max="15074" width="15.69140625" style="200" customWidth="1"/>
    <col min="15075" max="15317" width="8.69140625" style="200"/>
    <col min="15318" max="15318" width="4.69140625" style="200" customWidth="1"/>
    <col min="15319" max="15320" width="12.69140625" style="200" customWidth="1"/>
    <col min="15321" max="15321" width="8.3828125" style="200" customWidth="1"/>
    <col min="15322" max="15323" width="12.69140625" style="200" customWidth="1"/>
    <col min="15324" max="15324" width="10.69140625" style="200" customWidth="1"/>
    <col min="15325" max="15325" width="12.3046875" style="200" customWidth="1"/>
    <col min="15326" max="15326" width="10.69140625" style="200" customWidth="1"/>
    <col min="15327" max="15328" width="4.69140625" style="200" customWidth="1"/>
    <col min="15329" max="15329" width="10.69140625" style="200" customWidth="1"/>
    <col min="15330" max="15330" width="15.69140625" style="200" customWidth="1"/>
    <col min="15331" max="15573" width="8.69140625" style="200"/>
    <col min="15574" max="15574" width="4.69140625" style="200" customWidth="1"/>
    <col min="15575" max="15576" width="12.69140625" style="200" customWidth="1"/>
    <col min="15577" max="15577" width="8.3828125" style="200" customWidth="1"/>
    <col min="15578" max="15579" width="12.69140625" style="200" customWidth="1"/>
    <col min="15580" max="15580" width="10.69140625" style="200" customWidth="1"/>
    <col min="15581" max="15581" width="12.3046875" style="200" customWidth="1"/>
    <col min="15582" max="15582" width="10.69140625" style="200" customWidth="1"/>
    <col min="15583" max="15584" width="4.69140625" style="200" customWidth="1"/>
    <col min="15585" max="15585" width="10.69140625" style="200" customWidth="1"/>
    <col min="15586" max="15586" width="15.69140625" style="200" customWidth="1"/>
    <col min="15587" max="15829" width="8.69140625" style="200"/>
    <col min="15830" max="15830" width="4.69140625" style="200" customWidth="1"/>
    <col min="15831" max="15832" width="12.69140625" style="200" customWidth="1"/>
    <col min="15833" max="15833" width="8.3828125" style="200" customWidth="1"/>
    <col min="15834" max="15835" width="12.69140625" style="200" customWidth="1"/>
    <col min="15836" max="15836" width="10.69140625" style="200" customWidth="1"/>
    <col min="15837" max="15837" width="12.3046875" style="200" customWidth="1"/>
    <col min="15838" max="15838" width="10.69140625" style="200" customWidth="1"/>
    <col min="15839" max="15840" width="4.69140625" style="200" customWidth="1"/>
    <col min="15841" max="15841" width="10.69140625" style="200" customWidth="1"/>
    <col min="15842" max="15842" width="15.69140625" style="200" customWidth="1"/>
    <col min="15843" max="16085" width="8.69140625" style="200"/>
    <col min="16086" max="16086" width="4.69140625" style="200" customWidth="1"/>
    <col min="16087" max="16088" width="12.69140625" style="200" customWidth="1"/>
    <col min="16089" max="16089" width="8.3828125" style="200" customWidth="1"/>
    <col min="16090" max="16091" width="12.69140625" style="200" customWidth="1"/>
    <col min="16092" max="16092" width="10.69140625" style="200" customWidth="1"/>
    <col min="16093" max="16093" width="12.3046875" style="200" customWidth="1"/>
    <col min="16094" max="16094" width="10.69140625" style="200" customWidth="1"/>
    <col min="16095" max="16096" width="4.69140625" style="200" customWidth="1"/>
    <col min="16097" max="16097" width="10.69140625" style="200" customWidth="1"/>
    <col min="16098" max="16098" width="15.69140625" style="200" customWidth="1"/>
    <col min="16099" max="16352" width="8.69140625" style="200"/>
    <col min="16353" max="16384" width="8.69140625" style="200" customWidth="1"/>
  </cols>
  <sheetData>
    <row r="1" spans="1:15" ht="12.45" x14ac:dyDescent="0.4">
      <c r="A1" s="89"/>
      <c r="B1" s="89"/>
      <c r="C1" s="89"/>
      <c r="D1" s="89"/>
      <c r="E1" s="89"/>
      <c r="F1" s="89"/>
      <c r="G1" s="89"/>
      <c r="H1" s="89"/>
      <c r="I1" s="89"/>
      <c r="J1" s="89"/>
      <c r="K1" s="89"/>
      <c r="L1" s="89"/>
      <c r="M1" s="89"/>
      <c r="N1" s="89"/>
      <c r="O1" s="89"/>
    </row>
    <row r="2" spans="1:15" ht="12.45" x14ac:dyDescent="0.4">
      <c r="A2" s="89"/>
      <c r="B2" s="110"/>
      <c r="C2" s="111"/>
      <c r="D2" s="111"/>
      <c r="E2" s="111"/>
      <c r="F2" s="111"/>
      <c r="G2" s="111"/>
      <c r="H2" s="111"/>
      <c r="I2" s="111"/>
      <c r="J2" s="111"/>
      <c r="K2" s="111"/>
      <c r="L2" s="111"/>
      <c r="M2" s="111"/>
      <c r="N2" s="201"/>
      <c r="O2" s="89"/>
    </row>
    <row r="3" spans="1:15" ht="20.149999999999999" x14ac:dyDescent="0.4">
      <c r="A3" s="89"/>
      <c r="B3" s="202"/>
      <c r="C3" s="203"/>
      <c r="D3" s="203"/>
      <c r="E3" s="203"/>
      <c r="F3" s="203"/>
      <c r="G3" s="203"/>
      <c r="H3" s="134"/>
      <c r="I3" s="134" t="s">
        <v>1318</v>
      </c>
      <c r="J3" s="203"/>
      <c r="K3" s="203"/>
      <c r="L3" s="203"/>
      <c r="M3" s="203"/>
      <c r="N3" s="204"/>
      <c r="O3" s="89"/>
    </row>
    <row r="4" spans="1:15" ht="12.45" x14ac:dyDescent="0.4">
      <c r="A4" s="89"/>
      <c r="B4" s="202"/>
      <c r="C4" s="205" t="s">
        <v>6</v>
      </c>
      <c r="D4" s="203"/>
      <c r="E4" s="203"/>
      <c r="F4" s="203"/>
      <c r="G4" s="203"/>
      <c r="H4" s="203"/>
      <c r="I4" s="203"/>
      <c r="J4" s="203"/>
      <c r="K4" s="203"/>
      <c r="L4" s="203"/>
      <c r="M4" s="203"/>
      <c r="N4" s="204"/>
      <c r="O4" s="89"/>
    </row>
    <row r="5" spans="1:15" ht="12.45" customHeight="1" x14ac:dyDescent="0.4">
      <c r="A5" s="89"/>
      <c r="B5" s="294" t="s">
        <v>1319</v>
      </c>
      <c r="C5" s="302"/>
      <c r="D5" s="302"/>
      <c r="E5" s="302"/>
      <c r="F5" s="302"/>
      <c r="G5" s="295"/>
      <c r="H5" s="294" t="s">
        <v>1320</v>
      </c>
      <c r="I5" s="295"/>
      <c r="J5" s="294" t="s">
        <v>1321</v>
      </c>
      <c r="K5" s="295"/>
      <c r="L5" s="294" t="s">
        <v>1322</v>
      </c>
      <c r="M5" s="295"/>
      <c r="N5" s="206" t="s">
        <v>9</v>
      </c>
      <c r="O5" s="89"/>
    </row>
    <row r="6" spans="1:15" ht="12.45" x14ac:dyDescent="0.4">
      <c r="A6" s="89"/>
      <c r="B6" s="207"/>
      <c r="C6" s="208" t="s">
        <v>1323</v>
      </c>
      <c r="D6" s="209" t="s">
        <v>1324</v>
      </c>
      <c r="E6" s="210"/>
      <c r="F6" s="211" t="s">
        <v>1325</v>
      </c>
      <c r="G6" s="212"/>
      <c r="H6" s="299" t="str">
        <f>IF(HEADER!D26="","",HEADER!D26)</f>
        <v>Randy Stitt</v>
      </c>
      <c r="I6" s="301"/>
      <c r="J6" s="303">
        <f>IF(HEADER!D15="","",HEADER!D15)</f>
        <v>43130</v>
      </c>
      <c r="K6" s="304"/>
      <c r="L6" s="303">
        <f>IF(HEADER!D22="","",HEADER!D22)</f>
        <v>44441</v>
      </c>
      <c r="M6" s="304"/>
      <c r="N6" s="213">
        <v>1</v>
      </c>
      <c r="O6" s="89"/>
    </row>
    <row r="7" spans="1:15" ht="12.45" customHeight="1" x14ac:dyDescent="0.4">
      <c r="A7" s="89"/>
      <c r="B7" s="296" t="s">
        <v>1326</v>
      </c>
      <c r="C7" s="297"/>
      <c r="D7" s="297"/>
      <c r="E7" s="297"/>
      <c r="F7" s="297"/>
      <c r="G7" s="298"/>
      <c r="H7" s="296" t="s">
        <v>1327</v>
      </c>
      <c r="I7" s="298"/>
      <c r="J7" s="296" t="s">
        <v>1328</v>
      </c>
      <c r="K7" s="297"/>
      <c r="L7" s="297"/>
      <c r="M7" s="298"/>
      <c r="N7" s="235" t="s">
        <v>1329</v>
      </c>
      <c r="O7" s="89"/>
    </row>
    <row r="8" spans="1:15" ht="12.45" customHeight="1" x14ac:dyDescent="0.4">
      <c r="A8" s="89"/>
      <c r="B8" s="299" t="str">
        <f>IF(HEADER!D18="","",HEADER!D18)</f>
        <v>Metal Stamping High Speed &amp; Misc.</v>
      </c>
      <c r="C8" s="300"/>
      <c r="D8" s="300"/>
      <c r="E8" s="300"/>
      <c r="F8" s="300"/>
      <c r="G8" s="301"/>
      <c r="H8" s="299" t="str">
        <f>IF(HEADER!D27="","",HEADER!D27)</f>
        <v>330-373-3423</v>
      </c>
      <c r="I8" s="301"/>
      <c r="J8" s="299"/>
      <c r="K8" s="300"/>
      <c r="L8" s="300"/>
      <c r="M8" s="301"/>
      <c r="N8" s="236"/>
      <c r="O8" s="89"/>
    </row>
    <row r="9" spans="1:15" ht="12.45" customHeight="1" x14ac:dyDescent="0.4">
      <c r="A9" s="89"/>
      <c r="B9" s="296" t="s">
        <v>13</v>
      </c>
      <c r="C9" s="297"/>
      <c r="D9" s="297"/>
      <c r="E9" s="297"/>
      <c r="F9" s="298"/>
      <c r="G9" s="214" t="s">
        <v>14</v>
      </c>
      <c r="H9" s="296" t="s">
        <v>1330</v>
      </c>
      <c r="I9" s="298"/>
      <c r="J9" s="296" t="s">
        <v>1331</v>
      </c>
      <c r="K9" s="297"/>
      <c r="L9" s="297"/>
      <c r="M9" s="298"/>
      <c r="N9" s="234" t="s">
        <v>1329</v>
      </c>
      <c r="O9" s="89"/>
    </row>
    <row r="10" spans="1:15" ht="12.45" customHeight="1" x14ac:dyDescent="0.4">
      <c r="A10" s="89"/>
      <c r="B10" s="299" t="str">
        <f>IF(HEADER!D7="","",HEADER!D7)</f>
        <v>Multiple</v>
      </c>
      <c r="C10" s="300"/>
      <c r="D10" s="300"/>
      <c r="E10" s="300"/>
      <c r="F10" s="301"/>
      <c r="G10" s="215" t="str">
        <f>IF(HEADER!D8="","",HEADER!D8)</f>
        <v>Multiple</v>
      </c>
      <c r="H10" s="299" t="str">
        <f>IF(HEADER!D28="","",HEADER!D28)</f>
        <v>randy.stitt@aptiv.com</v>
      </c>
      <c r="I10" s="301"/>
      <c r="J10" s="299"/>
      <c r="K10" s="300"/>
      <c r="L10" s="300"/>
      <c r="M10" s="301"/>
      <c r="N10" s="236"/>
      <c r="O10" s="89"/>
    </row>
    <row r="11" spans="1:15" ht="12.45" customHeight="1" x14ac:dyDescent="0.4">
      <c r="A11" s="89"/>
      <c r="B11" s="296" t="s">
        <v>1332</v>
      </c>
      <c r="C11" s="297"/>
      <c r="D11" s="297"/>
      <c r="E11" s="297"/>
      <c r="F11" s="297"/>
      <c r="G11" s="298"/>
      <c r="H11" s="313" t="s">
        <v>1333</v>
      </c>
      <c r="I11" s="314"/>
      <c r="J11" s="296" t="s">
        <v>1334</v>
      </c>
      <c r="K11" s="297"/>
      <c r="L11" s="297"/>
      <c r="M11" s="298"/>
      <c r="N11" s="235" t="s">
        <v>1329</v>
      </c>
      <c r="O11" s="89"/>
    </row>
    <row r="12" spans="1:15" ht="12.45" customHeight="1" x14ac:dyDescent="0.4">
      <c r="A12" s="89"/>
      <c r="B12" s="299" t="str">
        <f>IF(HEADER!D6="","",HEADER!D6)</f>
        <v>Various - masterfile</v>
      </c>
      <c r="C12" s="300"/>
      <c r="D12" s="300"/>
      <c r="E12" s="300"/>
      <c r="F12" s="300"/>
      <c r="G12" s="301"/>
      <c r="H12" s="305">
        <f>IF(HEADER!D23="","",HEADER!D23)</f>
        <v>43214</v>
      </c>
      <c r="I12" s="306"/>
      <c r="J12" s="299"/>
      <c r="K12" s="300"/>
      <c r="L12" s="300"/>
      <c r="M12" s="301"/>
      <c r="N12" s="236"/>
      <c r="O12" s="89"/>
    </row>
    <row r="13" spans="1:15" ht="12.45" customHeight="1" x14ac:dyDescent="0.4">
      <c r="A13" s="89"/>
      <c r="B13" s="296" t="s">
        <v>1335</v>
      </c>
      <c r="C13" s="297"/>
      <c r="D13" s="297"/>
      <c r="E13" s="297"/>
      <c r="F13" s="297"/>
      <c r="G13" s="297"/>
      <c r="H13" s="297"/>
      <c r="I13" s="297"/>
      <c r="J13" s="297"/>
      <c r="K13" s="297"/>
      <c r="L13" s="297"/>
      <c r="M13" s="297"/>
      <c r="N13" s="298"/>
      <c r="O13" s="89"/>
    </row>
    <row r="14" spans="1:15" ht="12.45" customHeight="1" x14ac:dyDescent="0.4">
      <c r="A14" s="89"/>
      <c r="B14" s="299" t="str">
        <f>IF(HEADER!D31="","",HEADER!D31)</f>
        <v>Randy Stitt (Quality Systems Engineering)</v>
      </c>
      <c r="C14" s="300"/>
      <c r="D14" s="300"/>
      <c r="E14" s="300"/>
      <c r="F14" s="300"/>
      <c r="G14" s="300"/>
      <c r="H14" s="300"/>
      <c r="I14" s="300"/>
      <c r="J14" s="300"/>
      <c r="K14" s="300"/>
      <c r="L14" s="300"/>
      <c r="M14" s="300"/>
      <c r="N14" s="301"/>
      <c r="O14" s="89"/>
    </row>
    <row r="15" spans="1:15" ht="12.45" customHeight="1" x14ac:dyDescent="0.4">
      <c r="A15" s="89"/>
      <c r="B15" s="296" t="s">
        <v>1335</v>
      </c>
      <c r="C15" s="297"/>
      <c r="D15" s="297"/>
      <c r="E15" s="297"/>
      <c r="F15" s="297"/>
      <c r="G15" s="297"/>
      <c r="H15" s="297"/>
      <c r="I15" s="297"/>
      <c r="J15" s="297"/>
      <c r="K15" s="297"/>
      <c r="L15" s="297"/>
      <c r="M15" s="297"/>
      <c r="N15" s="298"/>
      <c r="O15" s="89"/>
    </row>
    <row r="16" spans="1:15" ht="32.15" customHeight="1" x14ac:dyDescent="0.4">
      <c r="A16" s="89"/>
      <c r="B16" s="299" t="str">
        <f>IF(HEADER!D33="","",HEADER!D33)</f>
        <v>Tool Design Flow 4: J. Janis (supv), R. Driver, R. Carter, J. Carney. Comp Engineering: S. Shemitz. Flow 5: M. Ellsworth (supv), R. Lorenzi, M. Hritz, M. Kelly, T. Tatebe, G. Uzarski, D. Everitt, T. Henry. PC: M. Anderson. Mfg: D. Amato</v>
      </c>
      <c r="C16" s="300"/>
      <c r="D16" s="300"/>
      <c r="E16" s="300"/>
      <c r="F16" s="300"/>
      <c r="G16" s="300"/>
      <c r="H16" s="300"/>
      <c r="I16" s="300"/>
      <c r="J16" s="300"/>
      <c r="K16" s="300"/>
      <c r="L16" s="300"/>
      <c r="M16" s="300"/>
      <c r="N16" s="301"/>
      <c r="O16" s="89"/>
    </row>
    <row r="17" spans="1:15" ht="17.7" customHeight="1" x14ac:dyDescent="0.4">
      <c r="A17" s="89"/>
      <c r="B17" s="315" t="s">
        <v>1336</v>
      </c>
      <c r="C17" s="316"/>
      <c r="D17" s="316"/>
      <c r="E17" s="316"/>
      <c r="F17" s="316"/>
      <c r="G17" s="316"/>
      <c r="H17" s="316"/>
      <c r="I17" s="316"/>
      <c r="J17" s="316"/>
      <c r="K17" s="316"/>
      <c r="L17" s="316"/>
      <c r="M17" s="316"/>
      <c r="N17" s="317"/>
      <c r="O17" s="89"/>
    </row>
    <row r="18" spans="1:15" ht="12.45" x14ac:dyDescent="0.4">
      <c r="A18" s="89"/>
      <c r="B18" s="216"/>
      <c r="C18" s="233"/>
      <c r="D18" s="233"/>
      <c r="E18" s="233"/>
      <c r="F18" s="233"/>
      <c r="G18" s="233"/>
      <c r="H18" s="312"/>
      <c r="I18" s="312"/>
      <c r="J18" s="233"/>
      <c r="K18" s="233"/>
      <c r="L18" s="233"/>
      <c r="M18" s="233"/>
      <c r="N18" s="217"/>
      <c r="O18" s="89"/>
    </row>
    <row r="19" spans="1:15" ht="12.45" customHeight="1" x14ac:dyDescent="0.4">
      <c r="A19" s="89"/>
      <c r="B19" s="307" t="s">
        <v>1337</v>
      </c>
      <c r="C19" s="307" t="s">
        <v>1338</v>
      </c>
      <c r="D19" s="307" t="s">
        <v>1339</v>
      </c>
      <c r="E19" s="309" t="s">
        <v>1340</v>
      </c>
      <c r="F19" s="310"/>
      <c r="G19" s="311"/>
      <c r="H19" s="307" t="s">
        <v>1341</v>
      </c>
      <c r="I19" s="309" t="s">
        <v>1342</v>
      </c>
      <c r="J19" s="310"/>
      <c r="K19" s="310"/>
      <c r="L19" s="310"/>
      <c r="M19" s="311"/>
      <c r="N19" s="307" t="s">
        <v>1343</v>
      </c>
      <c r="O19" s="89"/>
    </row>
    <row r="20" spans="1:15" ht="30.9" x14ac:dyDescent="0.4">
      <c r="A20" s="89"/>
      <c r="B20" s="308"/>
      <c r="C20" s="308"/>
      <c r="D20" s="308"/>
      <c r="E20" s="232" t="s">
        <v>1344</v>
      </c>
      <c r="F20" s="232" t="s">
        <v>1345</v>
      </c>
      <c r="G20" s="232" t="s">
        <v>1346</v>
      </c>
      <c r="H20" s="308"/>
      <c r="I20" s="232" t="s">
        <v>1347</v>
      </c>
      <c r="J20" s="232" t="s">
        <v>1348</v>
      </c>
      <c r="K20" s="232" t="s">
        <v>1349</v>
      </c>
      <c r="L20" s="232" t="s">
        <v>1350</v>
      </c>
      <c r="M20" s="232" t="s">
        <v>1351</v>
      </c>
      <c r="N20" s="308"/>
      <c r="O20" s="89"/>
    </row>
    <row r="21" spans="1:15" ht="41.15" x14ac:dyDescent="0.4">
      <c r="A21" s="89"/>
      <c r="B21" s="12">
        <v>0.10100000000000001</v>
      </c>
      <c r="C21" s="10" t="str">
        <f>PFD!$G$17</f>
        <v>Material Receiving and Storage</v>
      </c>
      <c r="D21" s="7" t="s">
        <v>1352</v>
      </c>
      <c r="E21" s="232"/>
      <c r="F21" s="44" t="s">
        <v>1353</v>
      </c>
      <c r="G21" s="44" t="s">
        <v>1354</v>
      </c>
      <c r="H21" s="231"/>
      <c r="I21" s="44" t="s">
        <v>1355</v>
      </c>
      <c r="J21" s="44" t="s">
        <v>1356</v>
      </c>
      <c r="K21" s="44" t="s">
        <v>1357</v>
      </c>
      <c r="L21" s="44" t="s">
        <v>1358</v>
      </c>
      <c r="M21" s="219" t="s">
        <v>1359</v>
      </c>
      <c r="N21" s="44" t="s">
        <v>1360</v>
      </c>
      <c r="O21" s="89"/>
    </row>
    <row r="22" spans="1:15" ht="85.5" customHeight="1" x14ac:dyDescent="0.4">
      <c r="A22" s="89"/>
      <c r="B22" s="12">
        <v>0.10199999999999999</v>
      </c>
      <c r="C22" s="10" t="str">
        <f>PFD!$G$17</f>
        <v>Material Receiving and Storage</v>
      </c>
      <c r="D22" s="44" t="s">
        <v>1361</v>
      </c>
      <c r="E22" s="44"/>
      <c r="F22" s="44"/>
      <c r="G22" s="44" t="s">
        <v>50</v>
      </c>
      <c r="H22" s="44"/>
      <c r="I22" s="44" t="s">
        <v>1362</v>
      </c>
      <c r="J22" s="44" t="s">
        <v>1356</v>
      </c>
      <c r="K22" s="44" t="s">
        <v>1357</v>
      </c>
      <c r="L22" s="44" t="s">
        <v>1358</v>
      </c>
      <c r="M22" s="44" t="s">
        <v>1363</v>
      </c>
      <c r="N22" s="44" t="s">
        <v>1360</v>
      </c>
      <c r="O22" s="89"/>
    </row>
    <row r="23" spans="1:15" ht="41.15" x14ac:dyDescent="0.4">
      <c r="A23" s="89"/>
      <c r="B23" s="12">
        <v>0.10299999999999999</v>
      </c>
      <c r="C23" s="10" t="str">
        <f>PFD!$G$17</f>
        <v>Material Receiving and Storage</v>
      </c>
      <c r="D23" s="44" t="s">
        <v>1361</v>
      </c>
      <c r="E23" s="44"/>
      <c r="F23" s="44" t="s">
        <v>1353</v>
      </c>
      <c r="G23" s="44" t="s">
        <v>50</v>
      </c>
      <c r="H23" s="44"/>
      <c r="I23" s="44" t="s">
        <v>1364</v>
      </c>
      <c r="J23" s="44" t="s">
        <v>1356</v>
      </c>
      <c r="K23" s="44" t="s">
        <v>1357</v>
      </c>
      <c r="L23" s="44" t="s">
        <v>1358</v>
      </c>
      <c r="M23" s="44" t="s">
        <v>1365</v>
      </c>
      <c r="N23" s="44" t="s">
        <v>1360</v>
      </c>
      <c r="O23" s="89"/>
    </row>
    <row r="24" spans="1:15" ht="51.45" x14ac:dyDescent="0.4">
      <c r="A24" s="89"/>
      <c r="B24" s="12">
        <v>0.104</v>
      </c>
      <c r="C24" s="10" t="str">
        <f>PFD!$G$17</f>
        <v>Material Receiving and Storage</v>
      </c>
      <c r="D24" s="44" t="s">
        <v>1361</v>
      </c>
      <c r="E24" s="44"/>
      <c r="F24" s="44" t="s">
        <v>50</v>
      </c>
      <c r="G24" s="44" t="s">
        <v>1354</v>
      </c>
      <c r="H24" s="44"/>
      <c r="I24" s="44" t="s">
        <v>1366</v>
      </c>
      <c r="J24" s="44" t="s">
        <v>1356</v>
      </c>
      <c r="K24" s="44" t="s">
        <v>1357</v>
      </c>
      <c r="L24" s="44" t="s">
        <v>1358</v>
      </c>
      <c r="M24" s="44" t="s">
        <v>1367</v>
      </c>
      <c r="N24" s="44" t="s">
        <v>1368</v>
      </c>
      <c r="O24" s="89"/>
    </row>
    <row r="25" spans="1:15" ht="82.3" x14ac:dyDescent="0.4">
      <c r="A25" s="89"/>
      <c r="B25" s="12">
        <v>0.105</v>
      </c>
      <c r="C25" s="10" t="str">
        <f>PFD!$G$17</f>
        <v>Material Receiving and Storage</v>
      </c>
      <c r="D25" s="44" t="s">
        <v>1361</v>
      </c>
      <c r="E25" s="44"/>
      <c r="F25" s="44" t="s">
        <v>1353</v>
      </c>
      <c r="G25" s="44" t="s">
        <v>50</v>
      </c>
      <c r="H25" s="44"/>
      <c r="I25" s="44" t="s">
        <v>1369</v>
      </c>
      <c r="J25" s="44" t="s">
        <v>1356</v>
      </c>
      <c r="K25" s="44" t="s">
        <v>1370</v>
      </c>
      <c r="L25" s="44" t="s">
        <v>1358</v>
      </c>
      <c r="M25" s="44" t="s">
        <v>1371</v>
      </c>
      <c r="N25" s="44" t="s">
        <v>1368</v>
      </c>
      <c r="O25" s="89"/>
    </row>
    <row r="26" spans="1:15" ht="82.3" x14ac:dyDescent="0.4">
      <c r="A26" s="89"/>
      <c r="B26" s="12">
        <v>10.000999999999999</v>
      </c>
      <c r="C26" s="10" t="str">
        <f>PFD!$G$18</f>
        <v>Stamping Process Setup - Load Make Press</v>
      </c>
      <c r="D26" s="44" t="s">
        <v>1361</v>
      </c>
      <c r="E26" s="44"/>
      <c r="F26" s="44" t="s">
        <v>1353</v>
      </c>
      <c r="G26" s="44"/>
      <c r="H26" s="44"/>
      <c r="I26" s="44" t="s">
        <v>1372</v>
      </c>
      <c r="J26" s="44" t="s">
        <v>1356</v>
      </c>
      <c r="K26" s="44" t="s">
        <v>1370</v>
      </c>
      <c r="L26" s="44" t="s">
        <v>1358</v>
      </c>
      <c r="M26" s="44" t="s">
        <v>1373</v>
      </c>
      <c r="N26" s="44" t="s">
        <v>1368</v>
      </c>
      <c r="O26" s="89"/>
    </row>
    <row r="27" spans="1:15" ht="92.6" x14ac:dyDescent="0.4">
      <c r="A27" s="89"/>
      <c r="B27" s="12">
        <v>10.002000000000001</v>
      </c>
      <c r="C27" s="10" t="str">
        <f>PFD!$G$18</f>
        <v>Stamping Process Setup - Load Make Press</v>
      </c>
      <c r="D27" s="44" t="s">
        <v>1361</v>
      </c>
      <c r="E27" s="44"/>
      <c r="F27" s="44" t="s">
        <v>1353</v>
      </c>
      <c r="G27" s="44"/>
      <c r="H27" s="44"/>
      <c r="I27" s="44" t="s">
        <v>1372</v>
      </c>
      <c r="J27" s="44" t="s">
        <v>1356</v>
      </c>
      <c r="K27" s="44" t="s">
        <v>1370</v>
      </c>
      <c r="L27" s="44" t="s">
        <v>1358</v>
      </c>
      <c r="M27" s="44" t="s">
        <v>1374</v>
      </c>
      <c r="N27" s="44" t="s">
        <v>1368</v>
      </c>
      <c r="O27" s="89"/>
    </row>
    <row r="28" spans="1:15" ht="72" x14ac:dyDescent="0.4">
      <c r="A28" s="89"/>
      <c r="B28" s="12">
        <v>10.003</v>
      </c>
      <c r="C28" s="10" t="str">
        <f>PFD!$G$18</f>
        <v>Stamping Process Setup - Load Make Press</v>
      </c>
      <c r="D28" s="44" t="s">
        <v>1375</v>
      </c>
      <c r="E28" s="44"/>
      <c r="F28" s="44" t="s">
        <v>1376</v>
      </c>
      <c r="G28" s="44" t="s">
        <v>1377</v>
      </c>
      <c r="H28" s="44"/>
      <c r="I28" s="44" t="s">
        <v>1378</v>
      </c>
      <c r="J28" s="44" t="s">
        <v>1356</v>
      </c>
      <c r="K28" s="44" t="s">
        <v>1379</v>
      </c>
      <c r="L28" s="44" t="s">
        <v>1358</v>
      </c>
      <c r="M28" s="44" t="s">
        <v>1380</v>
      </c>
      <c r="N28" s="44" t="s">
        <v>1368</v>
      </c>
      <c r="O28" s="89"/>
    </row>
    <row r="29" spans="1:15" ht="72" x14ac:dyDescent="0.4">
      <c r="A29" s="89"/>
      <c r="B29" s="12">
        <v>10.004</v>
      </c>
      <c r="C29" s="10" t="str">
        <f>PFD!$G$18</f>
        <v>Stamping Process Setup - Load Make Press</v>
      </c>
      <c r="D29" s="44" t="s">
        <v>1375</v>
      </c>
      <c r="E29" s="44"/>
      <c r="F29" s="44" t="s">
        <v>1376</v>
      </c>
      <c r="G29" s="44" t="s">
        <v>1377</v>
      </c>
      <c r="H29" s="44"/>
      <c r="I29" s="44" t="s">
        <v>1378</v>
      </c>
      <c r="J29" s="44" t="s">
        <v>1356</v>
      </c>
      <c r="K29" s="44" t="s">
        <v>1379</v>
      </c>
      <c r="L29" s="44" t="s">
        <v>1358</v>
      </c>
      <c r="M29" s="44" t="s">
        <v>1381</v>
      </c>
      <c r="N29" s="44" t="s">
        <v>1368</v>
      </c>
      <c r="O29" s="89"/>
    </row>
    <row r="30" spans="1:15" ht="51.45" x14ac:dyDescent="0.4">
      <c r="A30" s="89"/>
      <c r="B30" s="12">
        <v>10.201000000000001</v>
      </c>
      <c r="C30" s="44" t="str">
        <f>PFD!$G$20</f>
        <v>Tool Change, Changeover, and Setup</v>
      </c>
      <c r="D30" s="44" t="s">
        <v>1375</v>
      </c>
      <c r="E30" s="44"/>
      <c r="F30" s="44" t="s">
        <v>1382</v>
      </c>
      <c r="G30" s="44" t="s">
        <v>50</v>
      </c>
      <c r="H30" s="44"/>
      <c r="I30" s="44" t="s">
        <v>1383</v>
      </c>
      <c r="J30" s="44" t="s">
        <v>1384</v>
      </c>
      <c r="K30" s="44" t="s">
        <v>1385</v>
      </c>
      <c r="L30" s="44" t="s">
        <v>1358</v>
      </c>
      <c r="M30" s="44" t="s">
        <v>1386</v>
      </c>
      <c r="N30" s="44" t="s">
        <v>1387</v>
      </c>
      <c r="O30" s="89"/>
    </row>
    <row r="31" spans="1:15" ht="72" x14ac:dyDescent="0.4">
      <c r="A31" s="89"/>
      <c r="B31" s="12">
        <v>10.202</v>
      </c>
      <c r="C31" s="44" t="str">
        <f>PFD!$G$20</f>
        <v>Tool Change, Changeover, and Setup</v>
      </c>
      <c r="D31" s="44" t="s">
        <v>1375</v>
      </c>
      <c r="E31" s="44"/>
      <c r="F31" s="44" t="s">
        <v>50</v>
      </c>
      <c r="G31" s="44" t="s">
        <v>1388</v>
      </c>
      <c r="H31" s="44"/>
      <c r="I31" s="44" t="s">
        <v>1389</v>
      </c>
      <c r="J31" s="44" t="s">
        <v>1356</v>
      </c>
      <c r="K31" s="44" t="s">
        <v>1385</v>
      </c>
      <c r="L31" s="44" t="s">
        <v>1358</v>
      </c>
      <c r="M31" s="44" t="s">
        <v>1386</v>
      </c>
      <c r="N31" s="44" t="s">
        <v>1390</v>
      </c>
      <c r="O31" s="89"/>
    </row>
    <row r="32" spans="1:15" ht="82.3" x14ac:dyDescent="0.4">
      <c r="A32" s="89"/>
      <c r="B32" s="12">
        <v>10.202999999999999</v>
      </c>
      <c r="C32" s="44" t="str">
        <f>PFD!$G$20</f>
        <v>Tool Change, Changeover, and Setup</v>
      </c>
      <c r="D32" s="44" t="s">
        <v>1375</v>
      </c>
      <c r="E32" s="44"/>
      <c r="F32" s="44" t="s">
        <v>1376</v>
      </c>
      <c r="G32" s="44" t="s">
        <v>1391</v>
      </c>
      <c r="H32" s="44"/>
      <c r="I32" s="44" t="s">
        <v>1392</v>
      </c>
      <c r="J32" s="44" t="s">
        <v>1356</v>
      </c>
      <c r="K32" s="44" t="s">
        <v>1385</v>
      </c>
      <c r="L32" s="44" t="s">
        <v>1358</v>
      </c>
      <c r="M32" s="44" t="s">
        <v>1393</v>
      </c>
      <c r="N32" s="44" t="s">
        <v>1394</v>
      </c>
      <c r="O32" s="89"/>
    </row>
    <row r="33" spans="1:15" ht="82.3" x14ac:dyDescent="0.4">
      <c r="A33" s="89"/>
      <c r="B33" s="18">
        <v>10.204000000000001</v>
      </c>
      <c r="C33" s="44" t="str">
        <f>PFD!$G$20</f>
        <v>Tool Change, Changeover, and Setup</v>
      </c>
      <c r="D33" s="44" t="s">
        <v>1375</v>
      </c>
      <c r="E33" s="44"/>
      <c r="F33" s="44" t="s">
        <v>1382</v>
      </c>
      <c r="G33" s="44" t="s">
        <v>50</v>
      </c>
      <c r="H33" s="44"/>
      <c r="I33" s="44" t="s">
        <v>1395</v>
      </c>
      <c r="J33" s="44" t="s">
        <v>1396</v>
      </c>
      <c r="K33" s="44" t="s">
        <v>1385</v>
      </c>
      <c r="L33" s="44" t="s">
        <v>1358</v>
      </c>
      <c r="M33" s="44" t="s">
        <v>1393</v>
      </c>
      <c r="N33" s="44" t="s">
        <v>1397</v>
      </c>
      <c r="O33" s="89"/>
    </row>
    <row r="34" spans="1:15" ht="92.6" x14ac:dyDescent="0.4">
      <c r="A34" s="89"/>
      <c r="B34" s="18">
        <v>10.205</v>
      </c>
      <c r="C34" s="44" t="str">
        <f>PFD!$G$20</f>
        <v>Tool Change, Changeover, and Setup</v>
      </c>
      <c r="D34" s="44" t="s">
        <v>1375</v>
      </c>
      <c r="E34" s="44"/>
      <c r="F34" s="44" t="s">
        <v>1361</v>
      </c>
      <c r="G34" s="44" t="s">
        <v>1398</v>
      </c>
      <c r="H34" s="44"/>
      <c r="I34" s="44" t="s">
        <v>1399</v>
      </c>
      <c r="J34" s="44" t="s">
        <v>1400</v>
      </c>
      <c r="K34" s="220" t="s">
        <v>1401</v>
      </c>
      <c r="L34" s="44" t="s">
        <v>1402</v>
      </c>
      <c r="M34" s="44" t="s">
        <v>1403</v>
      </c>
      <c r="N34" s="44" t="s">
        <v>1404</v>
      </c>
      <c r="O34" s="89"/>
    </row>
    <row r="35" spans="1:15" ht="82.3" x14ac:dyDescent="0.4">
      <c r="A35" s="89"/>
      <c r="B35" s="18">
        <v>10.206</v>
      </c>
      <c r="C35" s="44" t="str">
        <f>PFD!$G$20</f>
        <v>Tool Change, Changeover, and Setup</v>
      </c>
      <c r="D35" s="44" t="s">
        <v>1375</v>
      </c>
      <c r="E35" s="44"/>
      <c r="F35" s="44" t="s">
        <v>1361</v>
      </c>
      <c r="G35" s="44" t="s">
        <v>1398</v>
      </c>
      <c r="H35" s="44"/>
      <c r="I35" s="44" t="s">
        <v>1399</v>
      </c>
      <c r="J35" s="44" t="s">
        <v>1400</v>
      </c>
      <c r="K35" s="220" t="s">
        <v>1401</v>
      </c>
      <c r="L35" s="44" t="s">
        <v>1402</v>
      </c>
      <c r="M35" s="44" t="s">
        <v>1405</v>
      </c>
      <c r="N35" s="44" t="s">
        <v>1404</v>
      </c>
      <c r="O35" s="89"/>
    </row>
    <row r="36" spans="1:15" ht="102.9" x14ac:dyDescent="0.4">
      <c r="A36" s="89"/>
      <c r="B36" s="18">
        <v>10.500999999999999</v>
      </c>
      <c r="C36" s="44" t="str">
        <f>PFD!$G$23</f>
        <v>Vision Station / Rollers Setup (Nyoil, Grease as required)</v>
      </c>
      <c r="D36" s="44" t="s">
        <v>1375</v>
      </c>
      <c r="E36" s="44"/>
      <c r="F36" s="44" t="s">
        <v>1382</v>
      </c>
      <c r="G36" s="44" t="s">
        <v>50</v>
      </c>
      <c r="H36" s="44"/>
      <c r="I36" s="44" t="s">
        <v>1406</v>
      </c>
      <c r="J36" s="44" t="s">
        <v>1407</v>
      </c>
      <c r="K36" s="220" t="s">
        <v>1401</v>
      </c>
      <c r="L36" s="44" t="s">
        <v>1402</v>
      </c>
      <c r="M36" s="44" t="s">
        <v>1403</v>
      </c>
      <c r="N36" s="44" t="s">
        <v>1403</v>
      </c>
      <c r="O36" s="89"/>
    </row>
    <row r="37" spans="1:15" ht="82.3" x14ac:dyDescent="0.4">
      <c r="A37" s="89"/>
      <c r="B37" s="18">
        <v>10.502000000000001</v>
      </c>
      <c r="C37" s="44" t="str">
        <f>PFD!$G$23</f>
        <v>Vision Station / Rollers Setup (Nyoil, Grease as required)</v>
      </c>
      <c r="D37" s="44" t="s">
        <v>1375</v>
      </c>
      <c r="E37" s="44"/>
      <c r="F37" s="44" t="s">
        <v>50</v>
      </c>
      <c r="G37" s="44" t="s">
        <v>1408</v>
      </c>
      <c r="H37" s="44"/>
      <c r="I37" s="44" t="s">
        <v>1409</v>
      </c>
      <c r="J37" s="44" t="s">
        <v>1410</v>
      </c>
      <c r="K37" s="220" t="s">
        <v>1401</v>
      </c>
      <c r="L37" s="44" t="s">
        <v>1402</v>
      </c>
      <c r="M37" s="44" t="s">
        <v>1393</v>
      </c>
      <c r="N37" s="44" t="s">
        <v>1411</v>
      </c>
      <c r="O37" s="89"/>
    </row>
    <row r="38" spans="1:15" ht="123.45" x14ac:dyDescent="0.4">
      <c r="A38" s="89"/>
      <c r="B38" s="18">
        <v>10.901</v>
      </c>
      <c r="C38" s="44" t="str">
        <f>PFD!$G$27</f>
        <v>Setup Verification - Inspection</v>
      </c>
      <c r="D38" s="44" t="s">
        <v>1375</v>
      </c>
      <c r="E38" s="44"/>
      <c r="F38" s="44" t="s">
        <v>1412</v>
      </c>
      <c r="G38" s="44" t="s">
        <v>1413</v>
      </c>
      <c r="H38" s="44"/>
      <c r="I38" s="44" t="s">
        <v>1414</v>
      </c>
      <c r="J38" s="44" t="s">
        <v>1415</v>
      </c>
      <c r="K38" s="44" t="s">
        <v>1416</v>
      </c>
      <c r="L38" s="44" t="s">
        <v>1417</v>
      </c>
      <c r="M38" s="44" t="s">
        <v>1772</v>
      </c>
      <c r="N38" s="44" t="s">
        <v>1418</v>
      </c>
      <c r="O38" s="89"/>
    </row>
    <row r="39" spans="1:15" ht="123.45" x14ac:dyDescent="0.4">
      <c r="A39" s="89"/>
      <c r="B39" s="18">
        <v>10.901999999999999</v>
      </c>
      <c r="C39" s="44" t="str">
        <f>PFD!$G$27</f>
        <v>Setup Verification - Inspection</v>
      </c>
      <c r="D39" s="44" t="s">
        <v>1375</v>
      </c>
      <c r="E39" s="44"/>
      <c r="F39" s="44" t="s">
        <v>1412</v>
      </c>
      <c r="G39" s="44" t="s">
        <v>1413</v>
      </c>
      <c r="H39" s="44"/>
      <c r="I39" s="44" t="s">
        <v>1414</v>
      </c>
      <c r="J39" s="44" t="s">
        <v>1415</v>
      </c>
      <c r="K39" s="44" t="s">
        <v>1416</v>
      </c>
      <c r="L39" s="44" t="s">
        <v>1419</v>
      </c>
      <c r="M39" s="44" t="s">
        <v>1420</v>
      </c>
      <c r="N39" s="44" t="s">
        <v>1418</v>
      </c>
      <c r="O39" s="89"/>
    </row>
    <row r="40" spans="1:15" ht="123.45" x14ac:dyDescent="0.4">
      <c r="A40" s="89"/>
      <c r="B40" s="18">
        <v>10.903</v>
      </c>
      <c r="C40" s="44" t="str">
        <f>PFD!$G$27</f>
        <v>Setup Verification - Inspection</v>
      </c>
      <c r="D40" s="44" t="s">
        <v>1375</v>
      </c>
      <c r="E40" s="44"/>
      <c r="F40" s="44" t="s">
        <v>1412</v>
      </c>
      <c r="G40" s="44" t="s">
        <v>1413</v>
      </c>
      <c r="H40" s="44"/>
      <c r="I40" s="44" t="s">
        <v>1414</v>
      </c>
      <c r="J40" s="44" t="s">
        <v>1415</v>
      </c>
      <c r="K40" s="44" t="s">
        <v>1416</v>
      </c>
      <c r="L40" s="44" t="s">
        <v>1421</v>
      </c>
      <c r="M40" s="44" t="s">
        <v>1422</v>
      </c>
      <c r="N40" s="44" t="s">
        <v>1418</v>
      </c>
      <c r="O40" s="89"/>
    </row>
    <row r="41" spans="1:15" ht="92.6" x14ac:dyDescent="0.4">
      <c r="A41" s="89"/>
      <c r="B41" s="18">
        <v>10.904</v>
      </c>
      <c r="C41" s="44" t="str">
        <f>PFD!$G$27</f>
        <v>Setup Verification - Inspection</v>
      </c>
      <c r="D41" s="44" t="s">
        <v>1375</v>
      </c>
      <c r="E41" s="44"/>
      <c r="F41" s="44" t="s">
        <v>1423</v>
      </c>
      <c r="G41" s="44" t="s">
        <v>1423</v>
      </c>
      <c r="H41" s="44"/>
      <c r="I41" s="44" t="s">
        <v>1382</v>
      </c>
      <c r="J41" s="44" t="s">
        <v>1424</v>
      </c>
      <c r="K41" s="44" t="s">
        <v>1425</v>
      </c>
      <c r="L41" s="44" t="s">
        <v>1425</v>
      </c>
      <c r="M41" s="44" t="s">
        <v>1426</v>
      </c>
      <c r="N41" s="44" t="s">
        <v>1427</v>
      </c>
      <c r="O41" s="89"/>
    </row>
    <row r="42" spans="1:15" ht="92.6" x14ac:dyDescent="0.4">
      <c r="A42" s="89"/>
      <c r="B42" s="18">
        <v>10.904999999999999</v>
      </c>
      <c r="C42" s="44" t="str">
        <f>PFD!$G$27</f>
        <v>Setup Verification - Inspection</v>
      </c>
      <c r="D42" s="44" t="s">
        <v>1375</v>
      </c>
      <c r="E42" s="44"/>
      <c r="F42" s="44" t="s">
        <v>1406</v>
      </c>
      <c r="G42" s="44" t="s">
        <v>1428</v>
      </c>
      <c r="H42" s="44"/>
      <c r="I42" s="44" t="s">
        <v>1429</v>
      </c>
      <c r="J42" s="44" t="s">
        <v>1415</v>
      </c>
      <c r="K42" s="44" t="s">
        <v>1430</v>
      </c>
      <c r="L42" s="44" t="s">
        <v>1430</v>
      </c>
      <c r="M42" s="44" t="s">
        <v>1431</v>
      </c>
      <c r="N42" s="44" t="s">
        <v>1432</v>
      </c>
      <c r="O42" s="89"/>
    </row>
    <row r="43" spans="1:15" ht="61.75" x14ac:dyDescent="0.4">
      <c r="A43" s="89"/>
      <c r="B43" s="18">
        <v>10.906000000000001</v>
      </c>
      <c r="C43" s="44" t="str">
        <f>PFD!$G$27</f>
        <v>Setup Verification - Inspection</v>
      </c>
      <c r="D43" s="44" t="s">
        <v>1375</v>
      </c>
      <c r="E43" s="44"/>
      <c r="F43" s="44" t="s">
        <v>1406</v>
      </c>
      <c r="G43" s="44" t="s">
        <v>1428</v>
      </c>
      <c r="H43" s="44"/>
      <c r="I43" s="44" t="s">
        <v>1429</v>
      </c>
      <c r="J43" s="44" t="s">
        <v>1415</v>
      </c>
      <c r="K43" s="44" t="s">
        <v>1430</v>
      </c>
      <c r="L43" s="44" t="s">
        <v>1430</v>
      </c>
      <c r="M43" s="44" t="s">
        <v>1433</v>
      </c>
      <c r="N43" s="44" t="s">
        <v>1432</v>
      </c>
      <c r="O43" s="89"/>
    </row>
    <row r="44" spans="1:15" ht="123.45" x14ac:dyDescent="0.4">
      <c r="A44" s="89"/>
      <c r="B44" s="18">
        <v>20.001000000000001</v>
      </c>
      <c r="C44" s="44" t="str">
        <f>PFD!$G$28</f>
        <v>Production Process</v>
      </c>
      <c r="D44" s="44" t="s">
        <v>1375</v>
      </c>
      <c r="E44" s="44"/>
      <c r="F44" s="44" t="s">
        <v>50</v>
      </c>
      <c r="G44" s="44" t="s">
        <v>1434</v>
      </c>
      <c r="H44" s="44"/>
      <c r="I44" s="44" t="s">
        <v>1435</v>
      </c>
      <c r="J44" s="44" t="s">
        <v>1356</v>
      </c>
      <c r="K44" s="44" t="s">
        <v>1436</v>
      </c>
      <c r="L44" s="44" t="s">
        <v>1358</v>
      </c>
      <c r="M44" s="44" t="s">
        <v>1773</v>
      </c>
      <c r="N44" s="44" t="s">
        <v>1360</v>
      </c>
      <c r="O44" s="89"/>
    </row>
    <row r="45" spans="1:15" ht="113.15" x14ac:dyDescent="0.4">
      <c r="A45" s="89"/>
      <c r="B45" s="18">
        <v>20.001999999999999</v>
      </c>
      <c r="C45" s="44" t="str">
        <f>PFD!$G$28</f>
        <v>Production Process</v>
      </c>
      <c r="D45" s="44" t="s">
        <v>1375</v>
      </c>
      <c r="E45" s="44"/>
      <c r="F45" s="44" t="s">
        <v>1437</v>
      </c>
      <c r="G45" s="44" t="s">
        <v>1438</v>
      </c>
      <c r="H45" s="44"/>
      <c r="I45" s="44" t="s">
        <v>1439</v>
      </c>
      <c r="J45" s="44" t="s">
        <v>1356</v>
      </c>
      <c r="K45" s="220" t="s">
        <v>1401</v>
      </c>
      <c r="L45" s="44" t="s">
        <v>1358</v>
      </c>
      <c r="M45" s="44" t="s">
        <v>1440</v>
      </c>
      <c r="N45" s="44" t="s">
        <v>1368</v>
      </c>
      <c r="O45" s="89"/>
    </row>
    <row r="46" spans="1:15" ht="92.6" x14ac:dyDescent="0.4">
      <c r="A46" s="89"/>
      <c r="B46" s="18">
        <v>20.003</v>
      </c>
      <c r="C46" s="44" t="str">
        <f>PFD!$G$28</f>
        <v>Production Process</v>
      </c>
      <c r="D46" s="44" t="s">
        <v>1375</v>
      </c>
      <c r="E46" s="44"/>
      <c r="F46" s="44" t="s">
        <v>1437</v>
      </c>
      <c r="G46" s="44" t="s">
        <v>1441</v>
      </c>
      <c r="H46" s="44"/>
      <c r="I46" s="44" t="s">
        <v>1442</v>
      </c>
      <c r="J46" s="44" t="s">
        <v>1356</v>
      </c>
      <c r="K46" s="44" t="s">
        <v>1436</v>
      </c>
      <c r="L46" s="44" t="s">
        <v>1358</v>
      </c>
      <c r="M46" s="44" t="s">
        <v>1440</v>
      </c>
      <c r="N46" s="44" t="s">
        <v>1443</v>
      </c>
      <c r="O46" s="89"/>
    </row>
    <row r="47" spans="1:15" ht="41.15" x14ac:dyDescent="0.4">
      <c r="A47" s="89"/>
      <c r="B47" s="18">
        <v>25.001000000000001</v>
      </c>
      <c r="C47" s="44" t="str">
        <f>PFD!$G$40</f>
        <v>Post  and Pre Production Processes (As Applicable)</v>
      </c>
      <c r="D47" s="44" t="s">
        <v>1444</v>
      </c>
      <c r="E47" s="44"/>
      <c r="F47" s="44" t="s">
        <v>1437</v>
      </c>
      <c r="G47" s="44" t="s">
        <v>50</v>
      </c>
      <c r="H47" s="44"/>
      <c r="I47" s="44" t="s">
        <v>1445</v>
      </c>
      <c r="J47" s="44" t="s">
        <v>1356</v>
      </c>
      <c r="K47" s="44" t="s">
        <v>1446</v>
      </c>
      <c r="L47" s="44" t="s">
        <v>1358</v>
      </c>
      <c r="M47" s="44" t="s">
        <v>1447</v>
      </c>
      <c r="N47" s="44" t="s">
        <v>1448</v>
      </c>
      <c r="O47" s="89"/>
    </row>
    <row r="48" spans="1:15" ht="41.15" x14ac:dyDescent="0.4">
      <c r="A48" s="89"/>
      <c r="B48" s="18">
        <v>25.001999999999999</v>
      </c>
      <c r="C48" s="44" t="str">
        <f>PFD!$G$40</f>
        <v>Post  and Pre Production Processes (As Applicable)</v>
      </c>
      <c r="D48" s="44" t="s">
        <v>1444</v>
      </c>
      <c r="E48" s="44"/>
      <c r="F48" s="44" t="s">
        <v>50</v>
      </c>
      <c r="G48" s="44" t="s">
        <v>1449</v>
      </c>
      <c r="H48" s="44"/>
      <c r="I48" s="44" t="s">
        <v>1450</v>
      </c>
      <c r="J48" s="44" t="s">
        <v>1356</v>
      </c>
      <c r="K48" s="44" t="s">
        <v>1451</v>
      </c>
      <c r="L48" s="44" t="s">
        <v>1358</v>
      </c>
      <c r="M48" s="44" t="s">
        <v>1447</v>
      </c>
      <c r="N48" s="44" t="s">
        <v>1448</v>
      </c>
      <c r="O48" s="89"/>
    </row>
    <row r="49" spans="1:15" ht="41.15" x14ac:dyDescent="0.4">
      <c r="A49" s="89"/>
      <c r="B49" s="18">
        <v>25.003</v>
      </c>
      <c r="C49" s="44" t="str">
        <f>PFD!$G$40</f>
        <v>Post  and Pre Production Processes (As Applicable)</v>
      </c>
      <c r="D49" s="44" t="s">
        <v>1452</v>
      </c>
      <c r="E49" s="44"/>
      <c r="F49" s="44" t="s">
        <v>1453</v>
      </c>
      <c r="G49" s="44" t="s">
        <v>1454</v>
      </c>
      <c r="H49" s="44"/>
      <c r="I49" s="44" t="s">
        <v>1455</v>
      </c>
      <c r="J49" s="44" t="s">
        <v>1356</v>
      </c>
      <c r="K49" s="44" t="s">
        <v>1436</v>
      </c>
      <c r="L49" s="44" t="s">
        <v>1358</v>
      </c>
      <c r="M49" s="44" t="s">
        <v>1447</v>
      </c>
      <c r="N49" s="44" t="s">
        <v>1456</v>
      </c>
      <c r="O49" s="89"/>
    </row>
    <row r="50" spans="1:15" ht="41.15" x14ac:dyDescent="0.4">
      <c r="A50" s="89"/>
      <c r="B50" s="18">
        <v>25.004000000000001</v>
      </c>
      <c r="C50" s="44" t="str">
        <f>PFD!$G$40</f>
        <v>Post  and Pre Production Processes (As Applicable)</v>
      </c>
      <c r="D50" s="44" t="s">
        <v>1452</v>
      </c>
      <c r="E50" s="44"/>
      <c r="F50" s="44" t="s">
        <v>1457</v>
      </c>
      <c r="G50" s="44" t="s">
        <v>1454</v>
      </c>
      <c r="H50" s="44"/>
      <c r="I50" s="44" t="s">
        <v>1458</v>
      </c>
      <c r="J50" s="44" t="s">
        <v>1459</v>
      </c>
      <c r="K50" s="44" t="s">
        <v>1436</v>
      </c>
      <c r="L50" s="44" t="s">
        <v>1358</v>
      </c>
      <c r="M50" s="44" t="s">
        <v>1447</v>
      </c>
      <c r="N50" s="44" t="s">
        <v>1456</v>
      </c>
      <c r="O50" s="89"/>
    </row>
    <row r="51" spans="1:15" ht="41.15" x14ac:dyDescent="0.4">
      <c r="A51" s="89"/>
      <c r="B51" s="18">
        <v>25.100999999999999</v>
      </c>
      <c r="C51" s="44" t="str">
        <f>PFD!$G$41</f>
        <v>Terminal Post Op Rewind (as applcable)</v>
      </c>
      <c r="D51" s="44" t="s">
        <v>1452</v>
      </c>
      <c r="E51" s="44"/>
      <c r="F51" s="44" t="s">
        <v>1460</v>
      </c>
      <c r="G51" s="44" t="s">
        <v>50</v>
      </c>
      <c r="H51" s="44"/>
      <c r="I51" s="44" t="s">
        <v>1461</v>
      </c>
      <c r="J51" s="44" t="s">
        <v>1356</v>
      </c>
      <c r="K51" s="44" t="s">
        <v>1436</v>
      </c>
      <c r="L51" s="44" t="s">
        <v>1358</v>
      </c>
      <c r="M51" s="44" t="s">
        <v>1447</v>
      </c>
      <c r="N51" s="44" t="s">
        <v>1456</v>
      </c>
      <c r="O51" s="89"/>
    </row>
    <row r="52" spans="1:15" ht="30.9" x14ac:dyDescent="0.4">
      <c r="A52" s="89"/>
      <c r="B52" s="18">
        <v>25.102</v>
      </c>
      <c r="C52" s="44" t="str">
        <f>PFD!$G$41</f>
        <v>Terminal Post Op Rewind (as applcable)</v>
      </c>
      <c r="D52" s="44" t="s">
        <v>1452</v>
      </c>
      <c r="E52" s="44"/>
      <c r="F52" s="44" t="s">
        <v>50</v>
      </c>
      <c r="G52" s="44" t="s">
        <v>1449</v>
      </c>
      <c r="H52" s="44"/>
      <c r="I52" s="44" t="s">
        <v>1462</v>
      </c>
      <c r="J52" s="44" t="s">
        <v>1356</v>
      </c>
      <c r="K52" s="44" t="s">
        <v>1357</v>
      </c>
      <c r="L52" s="44" t="s">
        <v>1358</v>
      </c>
      <c r="M52" s="44" t="s">
        <v>1447</v>
      </c>
      <c r="N52" s="44" t="s">
        <v>1456</v>
      </c>
      <c r="O52" s="89"/>
    </row>
    <row r="53" spans="1:15" ht="51.45" x14ac:dyDescent="0.4">
      <c r="A53" s="89"/>
      <c r="B53" s="18">
        <v>25.103000000000002</v>
      </c>
      <c r="C53" s="44" t="str">
        <f>PFD!$G$41</f>
        <v>Terminal Post Op Rewind (as applcable)</v>
      </c>
      <c r="D53" s="44" t="s">
        <v>1361</v>
      </c>
      <c r="E53" s="44"/>
      <c r="F53" s="44" t="s">
        <v>50</v>
      </c>
      <c r="G53" s="44" t="s">
        <v>1463</v>
      </c>
      <c r="H53" s="44"/>
      <c r="I53" s="44" t="s">
        <v>1464</v>
      </c>
      <c r="J53" s="44" t="s">
        <v>1356</v>
      </c>
      <c r="K53" s="44" t="s">
        <v>1451</v>
      </c>
      <c r="L53" s="44" t="s">
        <v>1358</v>
      </c>
      <c r="M53" s="44" t="s">
        <v>1465</v>
      </c>
      <c r="N53" s="44" t="s">
        <v>1448</v>
      </c>
      <c r="O53" s="89"/>
    </row>
    <row r="54" spans="1:15" ht="61.75" x14ac:dyDescent="0.4">
      <c r="A54" s="89"/>
      <c r="B54" s="18">
        <v>25.201000000000001</v>
      </c>
      <c r="C54" s="44" t="str">
        <f>PFD!$G$42</f>
        <v>Terminal Post Op Greasing (as applicable)</v>
      </c>
      <c r="D54" s="44" t="s">
        <v>1466</v>
      </c>
      <c r="E54" s="44"/>
      <c r="F54" s="44" t="s">
        <v>1467</v>
      </c>
      <c r="G54" s="44" t="s">
        <v>50</v>
      </c>
      <c r="H54" s="44"/>
      <c r="I54" s="44" t="s">
        <v>1468</v>
      </c>
      <c r="J54" s="44" t="s">
        <v>1356</v>
      </c>
      <c r="K54" s="44" t="s">
        <v>1446</v>
      </c>
      <c r="L54" s="44" t="s">
        <v>1358</v>
      </c>
      <c r="M54" s="44" t="s">
        <v>1469</v>
      </c>
      <c r="N54" s="44" t="s">
        <v>1470</v>
      </c>
      <c r="O54" s="89"/>
    </row>
    <row r="55" spans="1:15" ht="30.9" x14ac:dyDescent="0.4">
      <c r="A55" s="89"/>
      <c r="B55" s="18">
        <v>25.202000000000002</v>
      </c>
      <c r="C55" s="44" t="str">
        <f>PFD!$G$42</f>
        <v>Terminal Post Op Greasing (as applicable)</v>
      </c>
      <c r="D55" s="44" t="s">
        <v>1466</v>
      </c>
      <c r="E55" s="44"/>
      <c r="F55" s="44" t="s">
        <v>1471</v>
      </c>
      <c r="G55" s="44" t="s">
        <v>50</v>
      </c>
      <c r="H55" s="44"/>
      <c r="I55" s="44" t="s">
        <v>1472</v>
      </c>
      <c r="J55" s="44" t="s">
        <v>1459</v>
      </c>
      <c r="K55" s="44" t="s">
        <v>1436</v>
      </c>
      <c r="L55" s="44" t="s">
        <v>1358</v>
      </c>
      <c r="M55" s="44" t="s">
        <v>1469</v>
      </c>
      <c r="N55" s="44" t="s">
        <v>1456</v>
      </c>
      <c r="O55" s="89"/>
    </row>
    <row r="56" spans="1:15" ht="30.9" x14ac:dyDescent="0.4">
      <c r="A56" s="89"/>
      <c r="B56" s="18">
        <v>25.202999999999999</v>
      </c>
      <c r="C56" s="44" t="str">
        <f>PFD!$G$42</f>
        <v>Terminal Post Op Greasing (as applicable)</v>
      </c>
      <c r="D56" s="44" t="s">
        <v>1466</v>
      </c>
      <c r="E56" s="44"/>
      <c r="F56" s="44" t="s">
        <v>1473</v>
      </c>
      <c r="G56" s="44" t="s">
        <v>1474</v>
      </c>
      <c r="H56" s="44"/>
      <c r="I56" s="44" t="s">
        <v>1409</v>
      </c>
      <c r="J56" s="44" t="s">
        <v>1410</v>
      </c>
      <c r="K56" s="220" t="s">
        <v>1401</v>
      </c>
      <c r="L56" s="44" t="s">
        <v>1402</v>
      </c>
      <c r="M56" s="44" t="s">
        <v>1469</v>
      </c>
      <c r="N56" s="44" t="s">
        <v>1475</v>
      </c>
      <c r="O56" s="89"/>
    </row>
    <row r="57" spans="1:15" ht="61.75" x14ac:dyDescent="0.4">
      <c r="A57" s="89"/>
      <c r="B57" s="18">
        <v>25.204000000000001</v>
      </c>
      <c r="C57" s="44" t="str">
        <f>PFD!$G$42</f>
        <v>Terminal Post Op Greasing (as applicable)</v>
      </c>
      <c r="D57" s="44" t="s">
        <v>1466</v>
      </c>
      <c r="E57" s="44"/>
      <c r="F57" s="44" t="s">
        <v>50</v>
      </c>
      <c r="G57" s="44" t="s">
        <v>1476</v>
      </c>
      <c r="H57" s="44"/>
      <c r="I57" s="44" t="s">
        <v>1477</v>
      </c>
      <c r="J57" s="44" t="s">
        <v>1356</v>
      </c>
      <c r="K57" s="44" t="s">
        <v>1436</v>
      </c>
      <c r="L57" s="44" t="s">
        <v>1358</v>
      </c>
      <c r="M57" s="44" t="s">
        <v>1478</v>
      </c>
      <c r="N57" s="44" t="s">
        <v>1479</v>
      </c>
      <c r="O57" s="89"/>
    </row>
    <row r="58" spans="1:15" ht="30.9" x14ac:dyDescent="0.4">
      <c r="A58" s="89"/>
      <c r="B58" s="18">
        <v>25.204999999999998</v>
      </c>
      <c r="C58" s="44" t="str">
        <f>PFD!$G$42</f>
        <v>Terminal Post Op Greasing (as applicable)</v>
      </c>
      <c r="D58" s="44" t="s">
        <v>1466</v>
      </c>
      <c r="E58" s="44"/>
      <c r="F58" s="44" t="s">
        <v>50</v>
      </c>
      <c r="G58" s="44" t="s">
        <v>1449</v>
      </c>
      <c r="H58" s="44"/>
      <c r="I58" s="44" t="s">
        <v>1480</v>
      </c>
      <c r="J58" s="44" t="s">
        <v>1356</v>
      </c>
      <c r="K58" s="44" t="s">
        <v>1357</v>
      </c>
      <c r="L58" s="44" t="s">
        <v>1358</v>
      </c>
      <c r="M58" s="44" t="s">
        <v>1469</v>
      </c>
      <c r="N58" s="44" t="s">
        <v>1479</v>
      </c>
      <c r="O58" s="89"/>
    </row>
    <row r="59" spans="1:15" ht="113.15" x14ac:dyDescent="0.4">
      <c r="A59" s="89"/>
      <c r="B59" s="18">
        <v>30.001000000000001</v>
      </c>
      <c r="C59" s="44" t="str">
        <f>PFD!$G$43</f>
        <v>Labeling and Retain Collection Systems</v>
      </c>
      <c r="D59" s="44" t="s">
        <v>1375</v>
      </c>
      <c r="E59" s="44"/>
      <c r="F59" s="44" t="s">
        <v>1437</v>
      </c>
      <c r="G59" s="44" t="s">
        <v>1438</v>
      </c>
      <c r="H59" s="44"/>
      <c r="I59" s="44" t="s">
        <v>1481</v>
      </c>
      <c r="J59" s="44" t="s">
        <v>1356</v>
      </c>
      <c r="K59" s="220" t="s">
        <v>1401</v>
      </c>
      <c r="L59" s="44" t="s">
        <v>1358</v>
      </c>
      <c r="M59" s="44" t="s">
        <v>1440</v>
      </c>
      <c r="N59" s="44" t="s">
        <v>1368</v>
      </c>
      <c r="O59" s="89"/>
    </row>
    <row r="60" spans="1:15" ht="133.75" x14ac:dyDescent="0.4">
      <c r="A60" s="89"/>
      <c r="B60" s="18">
        <v>40.000999999999998</v>
      </c>
      <c r="C60" s="44" t="str">
        <f>PFD!$G$44</f>
        <v>In - Process Inspection</v>
      </c>
      <c r="D60" s="44" t="s">
        <v>1375</v>
      </c>
      <c r="E60" s="44"/>
      <c r="F60" s="44" t="s">
        <v>1382</v>
      </c>
      <c r="G60" s="44" t="s">
        <v>1482</v>
      </c>
      <c r="H60" s="44"/>
      <c r="I60" s="44" t="s">
        <v>1483</v>
      </c>
      <c r="J60" s="44" t="s">
        <v>1484</v>
      </c>
      <c r="K60" s="44" t="s">
        <v>1485</v>
      </c>
      <c r="L60" s="44" t="s">
        <v>1486</v>
      </c>
      <c r="M60" s="44" t="s">
        <v>1771</v>
      </c>
      <c r="N60" s="44" t="s">
        <v>1443</v>
      </c>
      <c r="O60" s="89"/>
    </row>
    <row r="61" spans="1:15" ht="72" x14ac:dyDescent="0.4">
      <c r="A61" s="89"/>
      <c r="B61" s="18">
        <v>40.002000000000002</v>
      </c>
      <c r="C61" s="44" t="str">
        <f>PFD!$G$44</f>
        <v>In - Process Inspection</v>
      </c>
      <c r="D61" s="44" t="s">
        <v>1375</v>
      </c>
      <c r="E61" s="44"/>
      <c r="F61" s="44" t="s">
        <v>1423</v>
      </c>
      <c r="G61" s="44" t="s">
        <v>1423</v>
      </c>
      <c r="H61" s="44"/>
      <c r="I61" s="44" t="s">
        <v>1487</v>
      </c>
      <c r="J61" s="44" t="s">
        <v>1488</v>
      </c>
      <c r="K61" s="44" t="s">
        <v>1489</v>
      </c>
      <c r="L61" s="44" t="s">
        <v>1490</v>
      </c>
      <c r="M61" s="44" t="s">
        <v>1491</v>
      </c>
      <c r="N61" s="44" t="s">
        <v>1443</v>
      </c>
      <c r="O61" s="89"/>
    </row>
    <row r="62" spans="1:15" ht="51.45" x14ac:dyDescent="0.4">
      <c r="A62" s="89"/>
      <c r="B62" s="18">
        <v>40.003</v>
      </c>
      <c r="C62" s="44" t="str">
        <f>PFD!$G$44</f>
        <v>In - Process Inspection</v>
      </c>
      <c r="D62" s="44" t="s">
        <v>1375</v>
      </c>
      <c r="E62" s="44"/>
      <c r="F62" s="44" t="s">
        <v>1489</v>
      </c>
      <c r="G62" s="44" t="s">
        <v>1492</v>
      </c>
      <c r="H62" s="44"/>
      <c r="I62" s="44" t="s">
        <v>1493</v>
      </c>
      <c r="J62" s="44" t="s">
        <v>1494</v>
      </c>
      <c r="K62" s="44" t="s">
        <v>1495</v>
      </c>
      <c r="L62" s="44" t="s">
        <v>1495</v>
      </c>
      <c r="M62" s="44" t="s">
        <v>1496</v>
      </c>
      <c r="N62" s="44" t="s">
        <v>1497</v>
      </c>
      <c r="O62" s="89"/>
    </row>
    <row r="63" spans="1:15" ht="51.45" x14ac:dyDescent="0.4">
      <c r="A63" s="89"/>
      <c r="B63" s="18">
        <v>40.003999999999998</v>
      </c>
      <c r="C63" s="44" t="str">
        <f>PFD!$G$44</f>
        <v>In - Process Inspection</v>
      </c>
      <c r="D63" s="44" t="s">
        <v>1375</v>
      </c>
      <c r="E63" s="44"/>
      <c r="F63" s="44" t="s">
        <v>1498</v>
      </c>
      <c r="G63" s="44" t="s">
        <v>1499</v>
      </c>
      <c r="H63" s="44"/>
      <c r="I63" s="44" t="s">
        <v>1500</v>
      </c>
      <c r="J63" s="44" t="s">
        <v>1501</v>
      </c>
      <c r="K63" s="44" t="s">
        <v>1502</v>
      </c>
      <c r="L63" s="44" t="s">
        <v>1502</v>
      </c>
      <c r="M63" s="44" t="s">
        <v>1503</v>
      </c>
      <c r="N63" s="44" t="s">
        <v>1497</v>
      </c>
      <c r="O63" s="89"/>
    </row>
    <row r="64" spans="1:15" ht="113.15" x14ac:dyDescent="0.4">
      <c r="A64" s="89"/>
      <c r="B64" s="18">
        <v>40.005000000000003</v>
      </c>
      <c r="C64" s="44" t="str">
        <f>PFD!$G$44</f>
        <v>In - Process Inspection</v>
      </c>
      <c r="D64" s="44" t="s">
        <v>1504</v>
      </c>
      <c r="E64" s="44"/>
      <c r="F64" s="44" t="s">
        <v>1361</v>
      </c>
      <c r="G64" s="44" t="s">
        <v>1504</v>
      </c>
      <c r="H64" s="44"/>
      <c r="I64" s="44" t="s">
        <v>1505</v>
      </c>
      <c r="J64" s="44" t="s">
        <v>1356</v>
      </c>
      <c r="K64" s="44" t="s">
        <v>1506</v>
      </c>
      <c r="L64" s="44" t="s">
        <v>1506</v>
      </c>
      <c r="M64" s="44" t="s">
        <v>1507</v>
      </c>
      <c r="N64" s="44" t="s">
        <v>1508</v>
      </c>
      <c r="O64" s="89"/>
    </row>
    <row r="65" spans="1:15" ht="92.6" x14ac:dyDescent="0.4">
      <c r="A65" s="89"/>
      <c r="B65" s="18">
        <v>40.006</v>
      </c>
      <c r="C65" s="44" t="str">
        <f>PFD!$G$44</f>
        <v>In - Process Inspection</v>
      </c>
      <c r="D65" s="44" t="s">
        <v>1504</v>
      </c>
      <c r="E65" s="44"/>
      <c r="F65" s="44" t="s">
        <v>1489</v>
      </c>
      <c r="G65" s="44" t="s">
        <v>1509</v>
      </c>
      <c r="H65" s="44"/>
      <c r="I65" s="44" t="s">
        <v>1510</v>
      </c>
      <c r="J65" s="44" t="s">
        <v>1511</v>
      </c>
      <c r="K65" s="44" t="s">
        <v>1512</v>
      </c>
      <c r="L65" s="44" t="s">
        <v>1512</v>
      </c>
      <c r="M65" s="44" t="s">
        <v>1513</v>
      </c>
      <c r="N65" s="44" t="s">
        <v>1514</v>
      </c>
      <c r="O65" s="89"/>
    </row>
    <row r="66" spans="1:15" ht="51.45" x14ac:dyDescent="0.4">
      <c r="A66" s="89"/>
      <c r="B66" s="18">
        <v>40.006999999999998</v>
      </c>
      <c r="C66" s="44" t="str">
        <f>PFD!$G$44</f>
        <v>In - Process Inspection</v>
      </c>
      <c r="D66" s="44" t="s">
        <v>1515</v>
      </c>
      <c r="E66" s="44"/>
      <c r="F66" s="44" t="s">
        <v>1406</v>
      </c>
      <c r="G66" s="44" t="s">
        <v>50</v>
      </c>
      <c r="H66" s="44"/>
      <c r="I66" s="44" t="s">
        <v>1516</v>
      </c>
      <c r="J66" s="44" t="s">
        <v>1517</v>
      </c>
      <c r="K66" s="44" t="s">
        <v>1518</v>
      </c>
      <c r="L66" s="44" t="s">
        <v>1518</v>
      </c>
      <c r="M66" s="44" t="s">
        <v>1519</v>
      </c>
      <c r="N66" s="44" t="s">
        <v>1443</v>
      </c>
      <c r="O66" s="89"/>
    </row>
    <row r="67" spans="1:15" ht="92.6" x14ac:dyDescent="0.4">
      <c r="A67" s="89"/>
      <c r="B67" s="18">
        <v>50.000999999999998</v>
      </c>
      <c r="C67" s="44" t="str">
        <f>PFD!$G$45</f>
        <v>Package Reels into Boxes</v>
      </c>
      <c r="D67" s="44" t="s">
        <v>1375</v>
      </c>
      <c r="E67" s="44"/>
      <c r="F67" s="44" t="s">
        <v>50</v>
      </c>
      <c r="G67" s="44" t="s">
        <v>1520</v>
      </c>
      <c r="H67" s="44"/>
      <c r="I67" s="44" t="s">
        <v>1435</v>
      </c>
      <c r="J67" s="44" t="s">
        <v>1356</v>
      </c>
      <c r="K67" s="44" t="s">
        <v>1436</v>
      </c>
      <c r="L67" s="44" t="s">
        <v>1521</v>
      </c>
      <c r="M67" s="44" t="s">
        <v>1522</v>
      </c>
      <c r="N67" s="44" t="s">
        <v>1360</v>
      </c>
      <c r="O67" s="89"/>
    </row>
    <row r="68" spans="1:15" ht="51.45" x14ac:dyDescent="0.4">
      <c r="A68" s="89"/>
      <c r="B68" s="18">
        <v>60.000999999999998</v>
      </c>
      <c r="C68" s="44" t="str">
        <f>PFD!$G$46</f>
        <v>Move Goods to Terminal Store into Location</v>
      </c>
      <c r="D68" s="44" t="s">
        <v>1523</v>
      </c>
      <c r="E68" s="44"/>
      <c r="F68" s="44" t="s">
        <v>50</v>
      </c>
      <c r="G68" s="44" t="s">
        <v>1524</v>
      </c>
      <c r="H68" s="44"/>
      <c r="I68" s="44" t="s">
        <v>1525</v>
      </c>
      <c r="J68" s="44" t="s">
        <v>1356</v>
      </c>
      <c r="K68" s="44" t="s">
        <v>1451</v>
      </c>
      <c r="L68" s="44" t="s">
        <v>1358</v>
      </c>
      <c r="M68" s="44" t="s">
        <v>1526</v>
      </c>
      <c r="N68" s="44" t="s">
        <v>1448</v>
      </c>
      <c r="O68" s="89"/>
    </row>
    <row r="69" spans="1:15" ht="61.75" x14ac:dyDescent="0.4">
      <c r="A69" s="89"/>
      <c r="B69" s="18">
        <v>60.002000000000002</v>
      </c>
      <c r="C69" s="44" t="str">
        <f>PFD!$G$46</f>
        <v>Move Goods to Terminal Store into Location</v>
      </c>
      <c r="D69" s="44" t="s">
        <v>1361</v>
      </c>
      <c r="E69" s="44"/>
      <c r="F69" s="44" t="s">
        <v>50</v>
      </c>
      <c r="G69" s="44" t="s">
        <v>1449</v>
      </c>
      <c r="H69" s="44"/>
      <c r="I69" s="44" t="s">
        <v>1527</v>
      </c>
      <c r="J69" s="44" t="s">
        <v>1356</v>
      </c>
      <c r="K69" s="44" t="s">
        <v>1451</v>
      </c>
      <c r="L69" s="44" t="s">
        <v>1358</v>
      </c>
      <c r="M69" s="44" t="s">
        <v>1528</v>
      </c>
      <c r="N69" s="44" t="s">
        <v>1360</v>
      </c>
      <c r="O69" s="89"/>
    </row>
    <row r="70" spans="1:15" ht="72" x14ac:dyDescent="0.4">
      <c r="A70" s="89"/>
      <c r="B70" s="18">
        <v>60.003</v>
      </c>
      <c r="C70" s="44" t="str">
        <f>PFD!$G$46</f>
        <v>Move Goods to Terminal Store into Location</v>
      </c>
      <c r="D70" s="44" t="s">
        <v>1361</v>
      </c>
      <c r="E70" s="44"/>
      <c r="F70" s="44" t="s">
        <v>1437</v>
      </c>
      <c r="G70" s="44" t="s">
        <v>50</v>
      </c>
      <c r="H70" s="44"/>
      <c r="I70" s="44" t="s">
        <v>1529</v>
      </c>
      <c r="J70" s="44" t="s">
        <v>1356</v>
      </c>
      <c r="K70" s="44" t="s">
        <v>1451</v>
      </c>
      <c r="L70" s="44" t="s">
        <v>1358</v>
      </c>
      <c r="M70" s="44" t="s">
        <v>1530</v>
      </c>
      <c r="N70" s="44" t="s">
        <v>1531</v>
      </c>
      <c r="O70" s="89"/>
    </row>
    <row r="71" spans="1:15" ht="61.75" x14ac:dyDescent="0.4">
      <c r="A71" s="89"/>
      <c r="B71" s="18">
        <v>60.003999999999998</v>
      </c>
      <c r="C71" s="44" t="str">
        <f>PFD!$G$46</f>
        <v>Move Goods to Terminal Store into Location</v>
      </c>
      <c r="D71" s="44" t="s">
        <v>1361</v>
      </c>
      <c r="E71" s="44"/>
      <c r="F71" s="44" t="s">
        <v>50</v>
      </c>
      <c r="G71" s="44" t="s">
        <v>1532</v>
      </c>
      <c r="H71" s="44"/>
      <c r="I71" s="44" t="s">
        <v>1533</v>
      </c>
      <c r="J71" s="44" t="s">
        <v>1356</v>
      </c>
      <c r="K71" s="44" t="s">
        <v>1451</v>
      </c>
      <c r="L71" s="44" t="s">
        <v>1358</v>
      </c>
      <c r="M71" s="44" t="s">
        <v>1534</v>
      </c>
      <c r="N71" s="44" t="s">
        <v>1535</v>
      </c>
      <c r="O71" s="89"/>
    </row>
    <row r="72" spans="1:15" ht="92.6" x14ac:dyDescent="0.4">
      <c r="A72" s="89"/>
      <c r="B72" s="18">
        <v>70.001000000000005</v>
      </c>
      <c r="C72" s="44" t="str">
        <f>PFD!$G$47</f>
        <v>Shipping</v>
      </c>
      <c r="D72" s="44" t="s">
        <v>1536</v>
      </c>
      <c r="E72" s="44"/>
      <c r="F72" s="44" t="s">
        <v>1537</v>
      </c>
      <c r="G72" s="44" t="s">
        <v>50</v>
      </c>
      <c r="H72" s="44"/>
      <c r="I72" s="44" t="s">
        <v>1361</v>
      </c>
      <c r="J72" s="44" t="s">
        <v>1356</v>
      </c>
      <c r="K72" s="44" t="s">
        <v>1451</v>
      </c>
      <c r="L72" s="44" t="s">
        <v>1358</v>
      </c>
      <c r="M72" s="44" t="s">
        <v>1538</v>
      </c>
      <c r="N72" s="44" t="s">
        <v>1360</v>
      </c>
      <c r="O72" s="89"/>
    </row>
    <row r="73" spans="1:15" ht="41.15" x14ac:dyDescent="0.4">
      <c r="A73" s="89"/>
      <c r="B73" s="18">
        <v>70.001999999999995</v>
      </c>
      <c r="C73" s="44" t="str">
        <f>PFD!$G$47</f>
        <v>Shipping</v>
      </c>
      <c r="D73" s="44" t="s">
        <v>1361</v>
      </c>
      <c r="E73" s="44"/>
      <c r="F73" s="44" t="s">
        <v>1437</v>
      </c>
      <c r="G73" s="44" t="s">
        <v>50</v>
      </c>
      <c r="H73" s="44"/>
      <c r="I73" s="44" t="s">
        <v>1539</v>
      </c>
      <c r="J73" s="44" t="s">
        <v>1459</v>
      </c>
      <c r="K73" s="44" t="s">
        <v>1451</v>
      </c>
      <c r="L73" s="44" t="s">
        <v>1358</v>
      </c>
      <c r="M73" s="44" t="s">
        <v>1534</v>
      </c>
      <c r="N73" s="44" t="s">
        <v>1540</v>
      </c>
      <c r="O73" s="89"/>
    </row>
    <row r="74" spans="1:15" ht="20.6" x14ac:dyDescent="0.4">
      <c r="A74" s="89"/>
      <c r="B74" s="18">
        <v>70.003</v>
      </c>
      <c r="C74" s="44" t="str">
        <f>PFD!$G$47</f>
        <v>Shipping</v>
      </c>
      <c r="D74" s="44" t="s">
        <v>1361</v>
      </c>
      <c r="E74" s="44"/>
      <c r="F74" s="44" t="s">
        <v>50</v>
      </c>
      <c r="G74" s="44" t="s">
        <v>1541</v>
      </c>
      <c r="H74" s="44"/>
      <c r="I74" s="44" t="s">
        <v>1362</v>
      </c>
      <c r="J74" s="44" t="s">
        <v>1356</v>
      </c>
      <c r="K74" s="44" t="s">
        <v>1451</v>
      </c>
      <c r="L74" s="44" t="s">
        <v>1358</v>
      </c>
      <c r="M74" s="44" t="s">
        <v>1542</v>
      </c>
      <c r="N74" s="44" t="s">
        <v>1543</v>
      </c>
      <c r="O74" s="89"/>
    </row>
    <row r="75" spans="1:15" ht="61.75" x14ac:dyDescent="0.4">
      <c r="A75" s="89"/>
      <c r="B75" s="18">
        <v>70.004000000000005</v>
      </c>
      <c r="C75" s="44" t="str">
        <f>PFD!$G$47</f>
        <v>Shipping</v>
      </c>
      <c r="D75" s="44" t="s">
        <v>1361</v>
      </c>
      <c r="E75" s="44"/>
      <c r="F75" s="44" t="s">
        <v>1437</v>
      </c>
      <c r="G75" s="44" t="s">
        <v>1441</v>
      </c>
      <c r="H75" s="44"/>
      <c r="I75" s="44" t="s">
        <v>1544</v>
      </c>
      <c r="J75" s="44" t="s">
        <v>1356</v>
      </c>
      <c r="K75" s="44" t="s">
        <v>1451</v>
      </c>
      <c r="L75" s="44" t="s">
        <v>1358</v>
      </c>
      <c r="M75" s="44" t="s">
        <v>1545</v>
      </c>
      <c r="N75" s="44" t="s">
        <v>1546</v>
      </c>
      <c r="O75" s="89"/>
    </row>
    <row r="76" spans="1:15" ht="72" x14ac:dyDescent="0.4">
      <c r="A76" s="89"/>
      <c r="B76" s="18">
        <v>70.004999999999995</v>
      </c>
      <c r="C76" s="44" t="str">
        <f>PFD!$G$47</f>
        <v>Shipping</v>
      </c>
      <c r="D76" s="44" t="s">
        <v>1361</v>
      </c>
      <c r="E76" s="44"/>
      <c r="F76" s="44" t="s">
        <v>1437</v>
      </c>
      <c r="G76" s="44" t="s">
        <v>1441</v>
      </c>
      <c r="H76" s="44"/>
      <c r="I76" s="44" t="s">
        <v>1544</v>
      </c>
      <c r="J76" s="44" t="s">
        <v>1356</v>
      </c>
      <c r="K76" s="44" t="s">
        <v>1451</v>
      </c>
      <c r="L76" s="44" t="s">
        <v>1358</v>
      </c>
      <c r="M76" s="44" t="s">
        <v>1547</v>
      </c>
      <c r="N76" s="44" t="s">
        <v>1546</v>
      </c>
      <c r="O76" s="89"/>
    </row>
    <row r="77" spans="1:15" ht="82.3" x14ac:dyDescent="0.4">
      <c r="A77" s="89"/>
      <c r="B77" s="18">
        <v>70.006</v>
      </c>
      <c r="C77" s="44" t="str">
        <f>PFD!$G$47</f>
        <v>Shipping</v>
      </c>
      <c r="D77" s="44" t="s">
        <v>1361</v>
      </c>
      <c r="E77" s="44"/>
      <c r="F77" s="44" t="s">
        <v>1437</v>
      </c>
      <c r="G77" s="44" t="s">
        <v>1441</v>
      </c>
      <c r="H77" s="44"/>
      <c r="I77" s="44" t="s">
        <v>1548</v>
      </c>
      <c r="J77" s="44" t="s">
        <v>1549</v>
      </c>
      <c r="K77" s="44" t="s">
        <v>1451</v>
      </c>
      <c r="L77" s="44" t="s">
        <v>1358</v>
      </c>
      <c r="M77" s="44" t="s">
        <v>1550</v>
      </c>
      <c r="N77" s="44" t="s">
        <v>1546</v>
      </c>
      <c r="O77" s="89"/>
    </row>
    <row r="78" spans="1:15" ht="102.9" x14ac:dyDescent="0.4">
      <c r="A78" s="89"/>
      <c r="B78" s="18">
        <v>70.007000000000005</v>
      </c>
      <c r="C78" s="44" t="str">
        <f>PFD!$G$47</f>
        <v>Shipping</v>
      </c>
      <c r="D78" s="44" t="s">
        <v>1361</v>
      </c>
      <c r="E78" s="44"/>
      <c r="F78" s="44" t="s">
        <v>1437</v>
      </c>
      <c r="G78" s="44" t="s">
        <v>1441</v>
      </c>
      <c r="H78" s="44"/>
      <c r="I78" s="44" t="s">
        <v>1548</v>
      </c>
      <c r="J78" s="44" t="s">
        <v>1549</v>
      </c>
      <c r="K78" s="44" t="s">
        <v>1451</v>
      </c>
      <c r="L78" s="44" t="s">
        <v>1358</v>
      </c>
      <c r="M78" s="44" t="s">
        <v>1551</v>
      </c>
      <c r="N78" s="44" t="s">
        <v>1546</v>
      </c>
      <c r="O78" s="89"/>
    </row>
    <row r="79" spans="1:15" ht="12.45" x14ac:dyDescent="0.4">
      <c r="A79" s="89"/>
      <c r="B79" s="89"/>
      <c r="C79" s="89"/>
      <c r="D79" s="89"/>
      <c r="E79" s="89"/>
      <c r="F79" s="89"/>
      <c r="G79" s="89"/>
      <c r="H79" s="89"/>
      <c r="I79" s="89"/>
      <c r="J79" s="89"/>
      <c r="K79" s="89"/>
      <c r="L79" s="89"/>
      <c r="M79" s="89"/>
      <c r="N79" s="89"/>
      <c r="O79" s="89"/>
    </row>
    <row r="80" spans="1:15" ht="12.45" x14ac:dyDescent="0.4">
      <c r="A80" s="26"/>
      <c r="B80" s="26"/>
      <c r="C80" s="26"/>
      <c r="D80" s="26"/>
      <c r="E80" s="26"/>
      <c r="F80" s="26"/>
      <c r="G80" s="26"/>
      <c r="H80" s="26"/>
      <c r="I80" s="26"/>
      <c r="J80" s="26"/>
      <c r="K80" s="26"/>
      <c r="L80" s="26"/>
      <c r="M80" s="26"/>
      <c r="N80" s="26"/>
      <c r="O80" s="26"/>
    </row>
  </sheetData>
  <mergeCells count="38">
    <mergeCell ref="H9:I9"/>
    <mergeCell ref="H10:I10"/>
    <mergeCell ref="H11:I11"/>
    <mergeCell ref="B13:N13"/>
    <mergeCell ref="B14:N14"/>
    <mergeCell ref="B9:F9"/>
    <mergeCell ref="B10:F10"/>
    <mergeCell ref="B11:G11"/>
    <mergeCell ref="J9:M9"/>
    <mergeCell ref="J10:M10"/>
    <mergeCell ref="J11:M11"/>
    <mergeCell ref="B12:G12"/>
    <mergeCell ref="H12:I12"/>
    <mergeCell ref="B15:N15"/>
    <mergeCell ref="B16:N16"/>
    <mergeCell ref="J12:M12"/>
    <mergeCell ref="B19:B20"/>
    <mergeCell ref="C19:C20"/>
    <mergeCell ref="D19:D20"/>
    <mergeCell ref="E19:G19"/>
    <mergeCell ref="H19:H20"/>
    <mergeCell ref="N19:N20"/>
    <mergeCell ref="I19:M19"/>
    <mergeCell ref="H18:I18"/>
    <mergeCell ref="B17:N17"/>
    <mergeCell ref="L5:M5"/>
    <mergeCell ref="B7:G7"/>
    <mergeCell ref="B8:G8"/>
    <mergeCell ref="H7:I7"/>
    <mergeCell ref="H8:I8"/>
    <mergeCell ref="H5:I5"/>
    <mergeCell ref="H6:I6"/>
    <mergeCell ref="J5:K5"/>
    <mergeCell ref="B5:G5"/>
    <mergeCell ref="J6:K6"/>
    <mergeCell ref="L6:M6"/>
    <mergeCell ref="J7:M7"/>
    <mergeCell ref="J8:M8"/>
  </mergeCells>
  <printOptions horizontalCentered="1"/>
  <pageMargins left="0.25" right="0.25" top="0.5" bottom="0.5" header="0" footer="0"/>
  <pageSetup scale="64" fitToHeight="6"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DB913-1277-40C0-9B6A-EB6AB32BA69E}">
  <sheetPr>
    <tabColor theme="6" tint="0.39997558519241921"/>
    <pageSetUpPr fitToPage="1"/>
  </sheetPr>
  <dimension ref="A1:O80"/>
  <sheetViews>
    <sheetView showGridLines="0" zoomScale="79" zoomScaleNormal="79" workbookViewId="0"/>
  </sheetViews>
  <sheetFormatPr defaultRowHeight="10.3" x14ac:dyDescent="0.4"/>
  <cols>
    <col min="1" max="1" width="2.53515625" style="200" customWidth="1"/>
    <col min="2" max="2" width="8.3828125" style="200" customWidth="1"/>
    <col min="3" max="3" width="12.69140625" style="200" customWidth="1"/>
    <col min="4" max="4" width="11" style="200" customWidth="1"/>
    <col min="5" max="5" width="3.3046875" style="200" bestFit="1" customWidth="1"/>
    <col min="6" max="6" width="11.69140625" style="200" customWidth="1"/>
    <col min="7" max="7" width="12.3046875" style="200" customWidth="1"/>
    <col min="8" max="8" width="9.53515625" style="200" customWidth="1"/>
    <col min="9" max="9" width="14.3828125" style="200" customWidth="1"/>
    <col min="10" max="10" width="12.3046875" style="200" customWidth="1"/>
    <col min="11" max="11" width="9.69140625" style="200" customWidth="1"/>
    <col min="12" max="12" width="11.3828125" style="200" customWidth="1"/>
    <col min="13" max="13" width="17.3046875" style="200" customWidth="1"/>
    <col min="14" max="14" width="15.69140625" style="200" customWidth="1"/>
    <col min="15" max="15" width="2.53515625" style="200" customWidth="1"/>
    <col min="16" max="213" width="9.23046875" style="200"/>
    <col min="214" max="214" width="4.69140625" style="200" customWidth="1"/>
    <col min="215" max="216" width="12.69140625" style="200" customWidth="1"/>
    <col min="217" max="217" width="8.3828125" style="200" customWidth="1"/>
    <col min="218" max="219" width="12.69140625" style="200" customWidth="1"/>
    <col min="220" max="220" width="10.69140625" style="200" customWidth="1"/>
    <col min="221" max="221" width="12.3046875" style="200" customWidth="1"/>
    <col min="222" max="222" width="10.69140625" style="200" customWidth="1"/>
    <col min="223" max="224" width="4.69140625" style="200" customWidth="1"/>
    <col min="225" max="225" width="10.69140625" style="200" customWidth="1"/>
    <col min="226" max="226" width="15.69140625" style="200" customWidth="1"/>
    <col min="227" max="469" width="9.23046875" style="200"/>
    <col min="470" max="470" width="4.69140625" style="200" customWidth="1"/>
    <col min="471" max="472" width="12.69140625" style="200" customWidth="1"/>
    <col min="473" max="473" width="8.3828125" style="200" customWidth="1"/>
    <col min="474" max="475" width="12.69140625" style="200" customWidth="1"/>
    <col min="476" max="476" width="10.69140625" style="200" customWidth="1"/>
    <col min="477" max="477" width="12.3046875" style="200" customWidth="1"/>
    <col min="478" max="478" width="10.69140625" style="200" customWidth="1"/>
    <col min="479" max="480" width="4.69140625" style="200" customWidth="1"/>
    <col min="481" max="481" width="10.69140625" style="200" customWidth="1"/>
    <col min="482" max="482" width="15.69140625" style="200" customWidth="1"/>
    <col min="483" max="725" width="9.23046875" style="200"/>
    <col min="726" max="726" width="4.69140625" style="200" customWidth="1"/>
    <col min="727" max="728" width="12.69140625" style="200" customWidth="1"/>
    <col min="729" max="729" width="8.3828125" style="200" customWidth="1"/>
    <col min="730" max="731" width="12.69140625" style="200" customWidth="1"/>
    <col min="732" max="732" width="10.69140625" style="200" customWidth="1"/>
    <col min="733" max="733" width="12.3046875" style="200" customWidth="1"/>
    <col min="734" max="734" width="10.69140625" style="200" customWidth="1"/>
    <col min="735" max="736" width="4.69140625" style="200" customWidth="1"/>
    <col min="737" max="737" width="10.69140625" style="200" customWidth="1"/>
    <col min="738" max="738" width="15.69140625" style="200" customWidth="1"/>
    <col min="739" max="981" width="9.23046875" style="200"/>
    <col min="982" max="982" width="4.69140625" style="200" customWidth="1"/>
    <col min="983" max="984" width="12.69140625" style="200" customWidth="1"/>
    <col min="985" max="985" width="8.3828125" style="200" customWidth="1"/>
    <col min="986" max="987" width="12.69140625" style="200" customWidth="1"/>
    <col min="988" max="988" width="10.69140625" style="200" customWidth="1"/>
    <col min="989" max="989" width="12.3046875" style="200" customWidth="1"/>
    <col min="990" max="990" width="10.69140625" style="200" customWidth="1"/>
    <col min="991" max="992" width="4.69140625" style="200" customWidth="1"/>
    <col min="993" max="993" width="10.69140625" style="200" customWidth="1"/>
    <col min="994" max="994" width="15.69140625" style="200" customWidth="1"/>
    <col min="995" max="1237" width="9.23046875" style="200"/>
    <col min="1238" max="1238" width="4.69140625" style="200" customWidth="1"/>
    <col min="1239" max="1240" width="12.69140625" style="200" customWidth="1"/>
    <col min="1241" max="1241" width="8.3828125" style="200" customWidth="1"/>
    <col min="1242" max="1243" width="12.69140625" style="200" customWidth="1"/>
    <col min="1244" max="1244" width="10.69140625" style="200" customWidth="1"/>
    <col min="1245" max="1245" width="12.3046875" style="200" customWidth="1"/>
    <col min="1246" max="1246" width="10.69140625" style="200" customWidth="1"/>
    <col min="1247" max="1248" width="4.69140625" style="200" customWidth="1"/>
    <col min="1249" max="1249" width="10.69140625" style="200" customWidth="1"/>
    <col min="1250" max="1250" width="15.69140625" style="200" customWidth="1"/>
    <col min="1251" max="1493" width="9.23046875" style="200"/>
    <col min="1494" max="1494" width="4.69140625" style="200" customWidth="1"/>
    <col min="1495" max="1496" width="12.69140625" style="200" customWidth="1"/>
    <col min="1497" max="1497" width="8.3828125" style="200" customWidth="1"/>
    <col min="1498" max="1499" width="12.69140625" style="200" customWidth="1"/>
    <col min="1500" max="1500" width="10.69140625" style="200" customWidth="1"/>
    <col min="1501" max="1501" width="12.3046875" style="200" customWidth="1"/>
    <col min="1502" max="1502" width="10.69140625" style="200" customWidth="1"/>
    <col min="1503" max="1504" width="4.69140625" style="200" customWidth="1"/>
    <col min="1505" max="1505" width="10.69140625" style="200" customWidth="1"/>
    <col min="1506" max="1506" width="15.69140625" style="200" customWidth="1"/>
    <col min="1507" max="1749" width="9.23046875" style="200"/>
    <col min="1750" max="1750" width="4.69140625" style="200" customWidth="1"/>
    <col min="1751" max="1752" width="12.69140625" style="200" customWidth="1"/>
    <col min="1753" max="1753" width="8.3828125" style="200" customWidth="1"/>
    <col min="1754" max="1755" width="12.69140625" style="200" customWidth="1"/>
    <col min="1756" max="1756" width="10.69140625" style="200" customWidth="1"/>
    <col min="1757" max="1757" width="12.3046875" style="200" customWidth="1"/>
    <col min="1758" max="1758" width="10.69140625" style="200" customWidth="1"/>
    <col min="1759" max="1760" width="4.69140625" style="200" customWidth="1"/>
    <col min="1761" max="1761" width="10.69140625" style="200" customWidth="1"/>
    <col min="1762" max="1762" width="15.69140625" style="200" customWidth="1"/>
    <col min="1763" max="2005" width="9.23046875" style="200"/>
    <col min="2006" max="2006" width="4.69140625" style="200" customWidth="1"/>
    <col min="2007" max="2008" width="12.69140625" style="200" customWidth="1"/>
    <col min="2009" max="2009" width="8.3828125" style="200" customWidth="1"/>
    <col min="2010" max="2011" width="12.69140625" style="200" customWidth="1"/>
    <col min="2012" max="2012" width="10.69140625" style="200" customWidth="1"/>
    <col min="2013" max="2013" width="12.3046875" style="200" customWidth="1"/>
    <col min="2014" max="2014" width="10.69140625" style="200" customWidth="1"/>
    <col min="2015" max="2016" width="4.69140625" style="200" customWidth="1"/>
    <col min="2017" max="2017" width="10.69140625" style="200" customWidth="1"/>
    <col min="2018" max="2018" width="15.69140625" style="200" customWidth="1"/>
    <col min="2019" max="2261" width="9.23046875" style="200"/>
    <col min="2262" max="2262" width="4.69140625" style="200" customWidth="1"/>
    <col min="2263" max="2264" width="12.69140625" style="200" customWidth="1"/>
    <col min="2265" max="2265" width="8.3828125" style="200" customWidth="1"/>
    <col min="2266" max="2267" width="12.69140625" style="200" customWidth="1"/>
    <col min="2268" max="2268" width="10.69140625" style="200" customWidth="1"/>
    <col min="2269" max="2269" width="12.3046875" style="200" customWidth="1"/>
    <col min="2270" max="2270" width="10.69140625" style="200" customWidth="1"/>
    <col min="2271" max="2272" width="4.69140625" style="200" customWidth="1"/>
    <col min="2273" max="2273" width="10.69140625" style="200" customWidth="1"/>
    <col min="2274" max="2274" width="15.69140625" style="200" customWidth="1"/>
    <col min="2275" max="2517" width="9.23046875" style="200"/>
    <col min="2518" max="2518" width="4.69140625" style="200" customWidth="1"/>
    <col min="2519" max="2520" width="12.69140625" style="200" customWidth="1"/>
    <col min="2521" max="2521" width="8.3828125" style="200" customWidth="1"/>
    <col min="2522" max="2523" width="12.69140625" style="200" customWidth="1"/>
    <col min="2524" max="2524" width="10.69140625" style="200" customWidth="1"/>
    <col min="2525" max="2525" width="12.3046875" style="200" customWidth="1"/>
    <col min="2526" max="2526" width="10.69140625" style="200" customWidth="1"/>
    <col min="2527" max="2528" width="4.69140625" style="200" customWidth="1"/>
    <col min="2529" max="2529" width="10.69140625" style="200" customWidth="1"/>
    <col min="2530" max="2530" width="15.69140625" style="200" customWidth="1"/>
    <col min="2531" max="2773" width="9.23046875" style="200"/>
    <col min="2774" max="2774" width="4.69140625" style="200" customWidth="1"/>
    <col min="2775" max="2776" width="12.69140625" style="200" customWidth="1"/>
    <col min="2777" max="2777" width="8.3828125" style="200" customWidth="1"/>
    <col min="2778" max="2779" width="12.69140625" style="200" customWidth="1"/>
    <col min="2780" max="2780" width="10.69140625" style="200" customWidth="1"/>
    <col min="2781" max="2781" width="12.3046875" style="200" customWidth="1"/>
    <col min="2782" max="2782" width="10.69140625" style="200" customWidth="1"/>
    <col min="2783" max="2784" width="4.69140625" style="200" customWidth="1"/>
    <col min="2785" max="2785" width="10.69140625" style="200" customWidth="1"/>
    <col min="2786" max="2786" width="15.69140625" style="200" customWidth="1"/>
    <col min="2787" max="3029" width="9.23046875" style="200"/>
    <col min="3030" max="3030" width="4.69140625" style="200" customWidth="1"/>
    <col min="3031" max="3032" width="12.69140625" style="200" customWidth="1"/>
    <col min="3033" max="3033" width="8.3828125" style="200" customWidth="1"/>
    <col min="3034" max="3035" width="12.69140625" style="200" customWidth="1"/>
    <col min="3036" max="3036" width="10.69140625" style="200" customWidth="1"/>
    <col min="3037" max="3037" width="12.3046875" style="200" customWidth="1"/>
    <col min="3038" max="3038" width="10.69140625" style="200" customWidth="1"/>
    <col min="3039" max="3040" width="4.69140625" style="200" customWidth="1"/>
    <col min="3041" max="3041" width="10.69140625" style="200" customWidth="1"/>
    <col min="3042" max="3042" width="15.69140625" style="200" customWidth="1"/>
    <col min="3043" max="3285" width="9.23046875" style="200"/>
    <col min="3286" max="3286" width="4.69140625" style="200" customWidth="1"/>
    <col min="3287" max="3288" width="12.69140625" style="200" customWidth="1"/>
    <col min="3289" max="3289" width="8.3828125" style="200" customWidth="1"/>
    <col min="3290" max="3291" width="12.69140625" style="200" customWidth="1"/>
    <col min="3292" max="3292" width="10.69140625" style="200" customWidth="1"/>
    <col min="3293" max="3293" width="12.3046875" style="200" customWidth="1"/>
    <col min="3294" max="3294" width="10.69140625" style="200" customWidth="1"/>
    <col min="3295" max="3296" width="4.69140625" style="200" customWidth="1"/>
    <col min="3297" max="3297" width="10.69140625" style="200" customWidth="1"/>
    <col min="3298" max="3298" width="15.69140625" style="200" customWidth="1"/>
    <col min="3299" max="3541" width="9.23046875" style="200"/>
    <col min="3542" max="3542" width="4.69140625" style="200" customWidth="1"/>
    <col min="3543" max="3544" width="12.69140625" style="200" customWidth="1"/>
    <col min="3545" max="3545" width="8.3828125" style="200" customWidth="1"/>
    <col min="3546" max="3547" width="12.69140625" style="200" customWidth="1"/>
    <col min="3548" max="3548" width="10.69140625" style="200" customWidth="1"/>
    <col min="3549" max="3549" width="12.3046875" style="200" customWidth="1"/>
    <col min="3550" max="3550" width="10.69140625" style="200" customWidth="1"/>
    <col min="3551" max="3552" width="4.69140625" style="200" customWidth="1"/>
    <col min="3553" max="3553" width="10.69140625" style="200" customWidth="1"/>
    <col min="3554" max="3554" width="15.69140625" style="200" customWidth="1"/>
    <col min="3555" max="3797" width="9.23046875" style="200"/>
    <col min="3798" max="3798" width="4.69140625" style="200" customWidth="1"/>
    <col min="3799" max="3800" width="12.69140625" style="200" customWidth="1"/>
    <col min="3801" max="3801" width="8.3828125" style="200" customWidth="1"/>
    <col min="3802" max="3803" width="12.69140625" style="200" customWidth="1"/>
    <col min="3804" max="3804" width="10.69140625" style="200" customWidth="1"/>
    <col min="3805" max="3805" width="12.3046875" style="200" customWidth="1"/>
    <col min="3806" max="3806" width="10.69140625" style="200" customWidth="1"/>
    <col min="3807" max="3808" width="4.69140625" style="200" customWidth="1"/>
    <col min="3809" max="3809" width="10.69140625" style="200" customWidth="1"/>
    <col min="3810" max="3810" width="15.69140625" style="200" customWidth="1"/>
    <col min="3811" max="4053" width="9.23046875" style="200"/>
    <col min="4054" max="4054" width="4.69140625" style="200" customWidth="1"/>
    <col min="4055" max="4056" width="12.69140625" style="200" customWidth="1"/>
    <col min="4057" max="4057" width="8.3828125" style="200" customWidth="1"/>
    <col min="4058" max="4059" width="12.69140625" style="200" customWidth="1"/>
    <col min="4060" max="4060" width="10.69140625" style="200" customWidth="1"/>
    <col min="4061" max="4061" width="12.3046875" style="200" customWidth="1"/>
    <col min="4062" max="4062" width="10.69140625" style="200" customWidth="1"/>
    <col min="4063" max="4064" width="4.69140625" style="200" customWidth="1"/>
    <col min="4065" max="4065" width="10.69140625" style="200" customWidth="1"/>
    <col min="4066" max="4066" width="15.69140625" style="200" customWidth="1"/>
    <col min="4067" max="4309" width="9.23046875" style="200"/>
    <col min="4310" max="4310" width="4.69140625" style="200" customWidth="1"/>
    <col min="4311" max="4312" width="12.69140625" style="200" customWidth="1"/>
    <col min="4313" max="4313" width="8.3828125" style="200" customWidth="1"/>
    <col min="4314" max="4315" width="12.69140625" style="200" customWidth="1"/>
    <col min="4316" max="4316" width="10.69140625" style="200" customWidth="1"/>
    <col min="4317" max="4317" width="12.3046875" style="200" customWidth="1"/>
    <col min="4318" max="4318" width="10.69140625" style="200" customWidth="1"/>
    <col min="4319" max="4320" width="4.69140625" style="200" customWidth="1"/>
    <col min="4321" max="4321" width="10.69140625" style="200" customWidth="1"/>
    <col min="4322" max="4322" width="15.69140625" style="200" customWidth="1"/>
    <col min="4323" max="4565" width="9.23046875" style="200"/>
    <col min="4566" max="4566" width="4.69140625" style="200" customWidth="1"/>
    <col min="4567" max="4568" width="12.69140625" style="200" customWidth="1"/>
    <col min="4569" max="4569" width="8.3828125" style="200" customWidth="1"/>
    <col min="4570" max="4571" width="12.69140625" style="200" customWidth="1"/>
    <col min="4572" max="4572" width="10.69140625" style="200" customWidth="1"/>
    <col min="4573" max="4573" width="12.3046875" style="200" customWidth="1"/>
    <col min="4574" max="4574" width="10.69140625" style="200" customWidth="1"/>
    <col min="4575" max="4576" width="4.69140625" style="200" customWidth="1"/>
    <col min="4577" max="4577" width="10.69140625" style="200" customWidth="1"/>
    <col min="4578" max="4578" width="15.69140625" style="200" customWidth="1"/>
    <col min="4579" max="4821" width="9.23046875" style="200"/>
    <col min="4822" max="4822" width="4.69140625" style="200" customWidth="1"/>
    <col min="4823" max="4824" width="12.69140625" style="200" customWidth="1"/>
    <col min="4825" max="4825" width="8.3828125" style="200" customWidth="1"/>
    <col min="4826" max="4827" width="12.69140625" style="200" customWidth="1"/>
    <col min="4828" max="4828" width="10.69140625" style="200" customWidth="1"/>
    <col min="4829" max="4829" width="12.3046875" style="200" customWidth="1"/>
    <col min="4830" max="4830" width="10.69140625" style="200" customWidth="1"/>
    <col min="4831" max="4832" width="4.69140625" style="200" customWidth="1"/>
    <col min="4833" max="4833" width="10.69140625" style="200" customWidth="1"/>
    <col min="4834" max="4834" width="15.69140625" style="200" customWidth="1"/>
    <col min="4835" max="5077" width="9.23046875" style="200"/>
    <col min="5078" max="5078" width="4.69140625" style="200" customWidth="1"/>
    <col min="5079" max="5080" width="12.69140625" style="200" customWidth="1"/>
    <col min="5081" max="5081" width="8.3828125" style="200" customWidth="1"/>
    <col min="5082" max="5083" width="12.69140625" style="200" customWidth="1"/>
    <col min="5084" max="5084" width="10.69140625" style="200" customWidth="1"/>
    <col min="5085" max="5085" width="12.3046875" style="200" customWidth="1"/>
    <col min="5086" max="5086" width="10.69140625" style="200" customWidth="1"/>
    <col min="5087" max="5088" width="4.69140625" style="200" customWidth="1"/>
    <col min="5089" max="5089" width="10.69140625" style="200" customWidth="1"/>
    <col min="5090" max="5090" width="15.69140625" style="200" customWidth="1"/>
    <col min="5091" max="5333" width="9.23046875" style="200"/>
    <col min="5334" max="5334" width="4.69140625" style="200" customWidth="1"/>
    <col min="5335" max="5336" width="12.69140625" style="200" customWidth="1"/>
    <col min="5337" max="5337" width="8.3828125" style="200" customWidth="1"/>
    <col min="5338" max="5339" width="12.69140625" style="200" customWidth="1"/>
    <col min="5340" max="5340" width="10.69140625" style="200" customWidth="1"/>
    <col min="5341" max="5341" width="12.3046875" style="200" customWidth="1"/>
    <col min="5342" max="5342" width="10.69140625" style="200" customWidth="1"/>
    <col min="5343" max="5344" width="4.69140625" style="200" customWidth="1"/>
    <col min="5345" max="5345" width="10.69140625" style="200" customWidth="1"/>
    <col min="5346" max="5346" width="15.69140625" style="200" customWidth="1"/>
    <col min="5347" max="5589" width="9.23046875" style="200"/>
    <col min="5590" max="5590" width="4.69140625" style="200" customWidth="1"/>
    <col min="5591" max="5592" width="12.69140625" style="200" customWidth="1"/>
    <col min="5593" max="5593" width="8.3828125" style="200" customWidth="1"/>
    <col min="5594" max="5595" width="12.69140625" style="200" customWidth="1"/>
    <col min="5596" max="5596" width="10.69140625" style="200" customWidth="1"/>
    <col min="5597" max="5597" width="12.3046875" style="200" customWidth="1"/>
    <col min="5598" max="5598" width="10.69140625" style="200" customWidth="1"/>
    <col min="5599" max="5600" width="4.69140625" style="200" customWidth="1"/>
    <col min="5601" max="5601" width="10.69140625" style="200" customWidth="1"/>
    <col min="5602" max="5602" width="15.69140625" style="200" customWidth="1"/>
    <col min="5603" max="5845" width="9.23046875" style="200"/>
    <col min="5846" max="5846" width="4.69140625" style="200" customWidth="1"/>
    <col min="5847" max="5848" width="12.69140625" style="200" customWidth="1"/>
    <col min="5849" max="5849" width="8.3828125" style="200" customWidth="1"/>
    <col min="5850" max="5851" width="12.69140625" style="200" customWidth="1"/>
    <col min="5852" max="5852" width="10.69140625" style="200" customWidth="1"/>
    <col min="5853" max="5853" width="12.3046875" style="200" customWidth="1"/>
    <col min="5854" max="5854" width="10.69140625" style="200" customWidth="1"/>
    <col min="5855" max="5856" width="4.69140625" style="200" customWidth="1"/>
    <col min="5857" max="5857" width="10.69140625" style="200" customWidth="1"/>
    <col min="5858" max="5858" width="15.69140625" style="200" customWidth="1"/>
    <col min="5859" max="6101" width="9.23046875" style="200"/>
    <col min="6102" max="6102" width="4.69140625" style="200" customWidth="1"/>
    <col min="6103" max="6104" width="12.69140625" style="200" customWidth="1"/>
    <col min="6105" max="6105" width="8.3828125" style="200" customWidth="1"/>
    <col min="6106" max="6107" width="12.69140625" style="200" customWidth="1"/>
    <col min="6108" max="6108" width="10.69140625" style="200" customWidth="1"/>
    <col min="6109" max="6109" width="12.3046875" style="200" customWidth="1"/>
    <col min="6110" max="6110" width="10.69140625" style="200" customWidth="1"/>
    <col min="6111" max="6112" width="4.69140625" style="200" customWidth="1"/>
    <col min="6113" max="6113" width="10.69140625" style="200" customWidth="1"/>
    <col min="6114" max="6114" width="15.69140625" style="200" customWidth="1"/>
    <col min="6115" max="6357" width="9.23046875" style="200"/>
    <col min="6358" max="6358" width="4.69140625" style="200" customWidth="1"/>
    <col min="6359" max="6360" width="12.69140625" style="200" customWidth="1"/>
    <col min="6361" max="6361" width="8.3828125" style="200" customWidth="1"/>
    <col min="6362" max="6363" width="12.69140625" style="200" customWidth="1"/>
    <col min="6364" max="6364" width="10.69140625" style="200" customWidth="1"/>
    <col min="6365" max="6365" width="12.3046875" style="200" customWidth="1"/>
    <col min="6366" max="6366" width="10.69140625" style="200" customWidth="1"/>
    <col min="6367" max="6368" width="4.69140625" style="200" customWidth="1"/>
    <col min="6369" max="6369" width="10.69140625" style="200" customWidth="1"/>
    <col min="6370" max="6370" width="15.69140625" style="200" customWidth="1"/>
    <col min="6371" max="6613" width="9.23046875" style="200"/>
    <col min="6614" max="6614" width="4.69140625" style="200" customWidth="1"/>
    <col min="6615" max="6616" width="12.69140625" style="200" customWidth="1"/>
    <col min="6617" max="6617" width="8.3828125" style="200" customWidth="1"/>
    <col min="6618" max="6619" width="12.69140625" style="200" customWidth="1"/>
    <col min="6620" max="6620" width="10.69140625" style="200" customWidth="1"/>
    <col min="6621" max="6621" width="12.3046875" style="200" customWidth="1"/>
    <col min="6622" max="6622" width="10.69140625" style="200" customWidth="1"/>
    <col min="6623" max="6624" width="4.69140625" style="200" customWidth="1"/>
    <col min="6625" max="6625" width="10.69140625" style="200" customWidth="1"/>
    <col min="6626" max="6626" width="15.69140625" style="200" customWidth="1"/>
    <col min="6627" max="6869" width="9.23046875" style="200"/>
    <col min="6870" max="6870" width="4.69140625" style="200" customWidth="1"/>
    <col min="6871" max="6872" width="12.69140625" style="200" customWidth="1"/>
    <col min="6873" max="6873" width="8.3828125" style="200" customWidth="1"/>
    <col min="6874" max="6875" width="12.69140625" style="200" customWidth="1"/>
    <col min="6876" max="6876" width="10.69140625" style="200" customWidth="1"/>
    <col min="6877" max="6877" width="12.3046875" style="200" customWidth="1"/>
    <col min="6878" max="6878" width="10.69140625" style="200" customWidth="1"/>
    <col min="6879" max="6880" width="4.69140625" style="200" customWidth="1"/>
    <col min="6881" max="6881" width="10.69140625" style="200" customWidth="1"/>
    <col min="6882" max="6882" width="15.69140625" style="200" customWidth="1"/>
    <col min="6883" max="7125" width="9.23046875" style="200"/>
    <col min="7126" max="7126" width="4.69140625" style="200" customWidth="1"/>
    <col min="7127" max="7128" width="12.69140625" style="200" customWidth="1"/>
    <col min="7129" max="7129" width="8.3828125" style="200" customWidth="1"/>
    <col min="7130" max="7131" width="12.69140625" style="200" customWidth="1"/>
    <col min="7132" max="7132" width="10.69140625" style="200" customWidth="1"/>
    <col min="7133" max="7133" width="12.3046875" style="200" customWidth="1"/>
    <col min="7134" max="7134" width="10.69140625" style="200" customWidth="1"/>
    <col min="7135" max="7136" width="4.69140625" style="200" customWidth="1"/>
    <col min="7137" max="7137" width="10.69140625" style="200" customWidth="1"/>
    <col min="7138" max="7138" width="15.69140625" style="200" customWidth="1"/>
    <col min="7139" max="7381" width="9.23046875" style="200"/>
    <col min="7382" max="7382" width="4.69140625" style="200" customWidth="1"/>
    <col min="7383" max="7384" width="12.69140625" style="200" customWidth="1"/>
    <col min="7385" max="7385" width="8.3828125" style="200" customWidth="1"/>
    <col min="7386" max="7387" width="12.69140625" style="200" customWidth="1"/>
    <col min="7388" max="7388" width="10.69140625" style="200" customWidth="1"/>
    <col min="7389" max="7389" width="12.3046875" style="200" customWidth="1"/>
    <col min="7390" max="7390" width="10.69140625" style="200" customWidth="1"/>
    <col min="7391" max="7392" width="4.69140625" style="200" customWidth="1"/>
    <col min="7393" max="7393" width="10.69140625" style="200" customWidth="1"/>
    <col min="7394" max="7394" width="15.69140625" style="200" customWidth="1"/>
    <col min="7395" max="7637" width="9.23046875" style="200"/>
    <col min="7638" max="7638" width="4.69140625" style="200" customWidth="1"/>
    <col min="7639" max="7640" width="12.69140625" style="200" customWidth="1"/>
    <col min="7641" max="7641" width="8.3828125" style="200" customWidth="1"/>
    <col min="7642" max="7643" width="12.69140625" style="200" customWidth="1"/>
    <col min="7644" max="7644" width="10.69140625" style="200" customWidth="1"/>
    <col min="7645" max="7645" width="12.3046875" style="200" customWidth="1"/>
    <col min="7646" max="7646" width="10.69140625" style="200" customWidth="1"/>
    <col min="7647" max="7648" width="4.69140625" style="200" customWidth="1"/>
    <col min="7649" max="7649" width="10.69140625" style="200" customWidth="1"/>
    <col min="7650" max="7650" width="15.69140625" style="200" customWidth="1"/>
    <col min="7651" max="7893" width="9.23046875" style="200"/>
    <col min="7894" max="7894" width="4.69140625" style="200" customWidth="1"/>
    <col min="7895" max="7896" width="12.69140625" style="200" customWidth="1"/>
    <col min="7897" max="7897" width="8.3828125" style="200" customWidth="1"/>
    <col min="7898" max="7899" width="12.69140625" style="200" customWidth="1"/>
    <col min="7900" max="7900" width="10.69140625" style="200" customWidth="1"/>
    <col min="7901" max="7901" width="12.3046875" style="200" customWidth="1"/>
    <col min="7902" max="7902" width="10.69140625" style="200" customWidth="1"/>
    <col min="7903" max="7904" width="4.69140625" style="200" customWidth="1"/>
    <col min="7905" max="7905" width="10.69140625" style="200" customWidth="1"/>
    <col min="7906" max="7906" width="15.69140625" style="200" customWidth="1"/>
    <col min="7907" max="8149" width="9.23046875" style="200"/>
    <col min="8150" max="8150" width="4.69140625" style="200" customWidth="1"/>
    <col min="8151" max="8152" width="12.69140625" style="200" customWidth="1"/>
    <col min="8153" max="8153" width="8.3828125" style="200" customWidth="1"/>
    <col min="8154" max="8155" width="12.69140625" style="200" customWidth="1"/>
    <col min="8156" max="8156" width="10.69140625" style="200" customWidth="1"/>
    <col min="8157" max="8157" width="12.3046875" style="200" customWidth="1"/>
    <col min="8158" max="8158" width="10.69140625" style="200" customWidth="1"/>
    <col min="8159" max="8160" width="4.69140625" style="200" customWidth="1"/>
    <col min="8161" max="8161" width="10.69140625" style="200" customWidth="1"/>
    <col min="8162" max="8162" width="15.69140625" style="200" customWidth="1"/>
    <col min="8163" max="8405" width="9.23046875" style="200"/>
    <col min="8406" max="8406" width="4.69140625" style="200" customWidth="1"/>
    <col min="8407" max="8408" width="12.69140625" style="200" customWidth="1"/>
    <col min="8409" max="8409" width="8.3828125" style="200" customWidth="1"/>
    <col min="8410" max="8411" width="12.69140625" style="200" customWidth="1"/>
    <col min="8412" max="8412" width="10.69140625" style="200" customWidth="1"/>
    <col min="8413" max="8413" width="12.3046875" style="200" customWidth="1"/>
    <col min="8414" max="8414" width="10.69140625" style="200" customWidth="1"/>
    <col min="8415" max="8416" width="4.69140625" style="200" customWidth="1"/>
    <col min="8417" max="8417" width="10.69140625" style="200" customWidth="1"/>
    <col min="8418" max="8418" width="15.69140625" style="200" customWidth="1"/>
    <col min="8419" max="8661" width="9.23046875" style="200"/>
    <col min="8662" max="8662" width="4.69140625" style="200" customWidth="1"/>
    <col min="8663" max="8664" width="12.69140625" style="200" customWidth="1"/>
    <col min="8665" max="8665" width="8.3828125" style="200" customWidth="1"/>
    <col min="8666" max="8667" width="12.69140625" style="200" customWidth="1"/>
    <col min="8668" max="8668" width="10.69140625" style="200" customWidth="1"/>
    <col min="8669" max="8669" width="12.3046875" style="200" customWidth="1"/>
    <col min="8670" max="8670" width="10.69140625" style="200" customWidth="1"/>
    <col min="8671" max="8672" width="4.69140625" style="200" customWidth="1"/>
    <col min="8673" max="8673" width="10.69140625" style="200" customWidth="1"/>
    <col min="8674" max="8674" width="15.69140625" style="200" customWidth="1"/>
    <col min="8675" max="8917" width="9.23046875" style="200"/>
    <col min="8918" max="8918" width="4.69140625" style="200" customWidth="1"/>
    <col min="8919" max="8920" width="12.69140625" style="200" customWidth="1"/>
    <col min="8921" max="8921" width="8.3828125" style="200" customWidth="1"/>
    <col min="8922" max="8923" width="12.69140625" style="200" customWidth="1"/>
    <col min="8924" max="8924" width="10.69140625" style="200" customWidth="1"/>
    <col min="8925" max="8925" width="12.3046875" style="200" customWidth="1"/>
    <col min="8926" max="8926" width="10.69140625" style="200" customWidth="1"/>
    <col min="8927" max="8928" width="4.69140625" style="200" customWidth="1"/>
    <col min="8929" max="8929" width="10.69140625" style="200" customWidth="1"/>
    <col min="8930" max="8930" width="15.69140625" style="200" customWidth="1"/>
    <col min="8931" max="9173" width="9.23046875" style="200"/>
    <col min="9174" max="9174" width="4.69140625" style="200" customWidth="1"/>
    <col min="9175" max="9176" width="12.69140625" style="200" customWidth="1"/>
    <col min="9177" max="9177" width="8.3828125" style="200" customWidth="1"/>
    <col min="9178" max="9179" width="12.69140625" style="200" customWidth="1"/>
    <col min="9180" max="9180" width="10.69140625" style="200" customWidth="1"/>
    <col min="9181" max="9181" width="12.3046875" style="200" customWidth="1"/>
    <col min="9182" max="9182" width="10.69140625" style="200" customWidth="1"/>
    <col min="9183" max="9184" width="4.69140625" style="200" customWidth="1"/>
    <col min="9185" max="9185" width="10.69140625" style="200" customWidth="1"/>
    <col min="9186" max="9186" width="15.69140625" style="200" customWidth="1"/>
    <col min="9187" max="9429" width="9.23046875" style="200"/>
    <col min="9430" max="9430" width="4.69140625" style="200" customWidth="1"/>
    <col min="9431" max="9432" width="12.69140625" style="200" customWidth="1"/>
    <col min="9433" max="9433" width="8.3828125" style="200" customWidth="1"/>
    <col min="9434" max="9435" width="12.69140625" style="200" customWidth="1"/>
    <col min="9436" max="9436" width="10.69140625" style="200" customWidth="1"/>
    <col min="9437" max="9437" width="12.3046875" style="200" customWidth="1"/>
    <col min="9438" max="9438" width="10.69140625" style="200" customWidth="1"/>
    <col min="9439" max="9440" width="4.69140625" style="200" customWidth="1"/>
    <col min="9441" max="9441" width="10.69140625" style="200" customWidth="1"/>
    <col min="9442" max="9442" width="15.69140625" style="200" customWidth="1"/>
    <col min="9443" max="9685" width="9.23046875" style="200"/>
    <col min="9686" max="9686" width="4.69140625" style="200" customWidth="1"/>
    <col min="9687" max="9688" width="12.69140625" style="200" customWidth="1"/>
    <col min="9689" max="9689" width="8.3828125" style="200" customWidth="1"/>
    <col min="9690" max="9691" width="12.69140625" style="200" customWidth="1"/>
    <col min="9692" max="9692" width="10.69140625" style="200" customWidth="1"/>
    <col min="9693" max="9693" width="12.3046875" style="200" customWidth="1"/>
    <col min="9694" max="9694" width="10.69140625" style="200" customWidth="1"/>
    <col min="9695" max="9696" width="4.69140625" style="200" customWidth="1"/>
    <col min="9697" max="9697" width="10.69140625" style="200" customWidth="1"/>
    <col min="9698" max="9698" width="15.69140625" style="200" customWidth="1"/>
    <col min="9699" max="9941" width="9.23046875" style="200"/>
    <col min="9942" max="9942" width="4.69140625" style="200" customWidth="1"/>
    <col min="9943" max="9944" width="12.69140625" style="200" customWidth="1"/>
    <col min="9945" max="9945" width="8.3828125" style="200" customWidth="1"/>
    <col min="9946" max="9947" width="12.69140625" style="200" customWidth="1"/>
    <col min="9948" max="9948" width="10.69140625" style="200" customWidth="1"/>
    <col min="9949" max="9949" width="12.3046875" style="200" customWidth="1"/>
    <col min="9950" max="9950" width="10.69140625" style="200" customWidth="1"/>
    <col min="9951" max="9952" width="4.69140625" style="200" customWidth="1"/>
    <col min="9953" max="9953" width="10.69140625" style="200" customWidth="1"/>
    <col min="9954" max="9954" width="15.69140625" style="200" customWidth="1"/>
    <col min="9955" max="10197" width="9.23046875" style="200"/>
    <col min="10198" max="10198" width="4.69140625" style="200" customWidth="1"/>
    <col min="10199" max="10200" width="12.69140625" style="200" customWidth="1"/>
    <col min="10201" max="10201" width="8.3828125" style="200" customWidth="1"/>
    <col min="10202" max="10203" width="12.69140625" style="200" customWidth="1"/>
    <col min="10204" max="10204" width="10.69140625" style="200" customWidth="1"/>
    <col min="10205" max="10205" width="12.3046875" style="200" customWidth="1"/>
    <col min="10206" max="10206" width="10.69140625" style="200" customWidth="1"/>
    <col min="10207" max="10208" width="4.69140625" style="200" customWidth="1"/>
    <col min="10209" max="10209" width="10.69140625" style="200" customWidth="1"/>
    <col min="10210" max="10210" width="15.69140625" style="200" customWidth="1"/>
    <col min="10211" max="10453" width="9.23046875" style="200"/>
    <col min="10454" max="10454" width="4.69140625" style="200" customWidth="1"/>
    <col min="10455" max="10456" width="12.69140625" style="200" customWidth="1"/>
    <col min="10457" max="10457" width="8.3828125" style="200" customWidth="1"/>
    <col min="10458" max="10459" width="12.69140625" style="200" customWidth="1"/>
    <col min="10460" max="10460" width="10.69140625" style="200" customWidth="1"/>
    <col min="10461" max="10461" width="12.3046875" style="200" customWidth="1"/>
    <col min="10462" max="10462" width="10.69140625" style="200" customWidth="1"/>
    <col min="10463" max="10464" width="4.69140625" style="200" customWidth="1"/>
    <col min="10465" max="10465" width="10.69140625" style="200" customWidth="1"/>
    <col min="10466" max="10466" width="15.69140625" style="200" customWidth="1"/>
    <col min="10467" max="10709" width="9.23046875" style="200"/>
    <col min="10710" max="10710" width="4.69140625" style="200" customWidth="1"/>
    <col min="10711" max="10712" width="12.69140625" style="200" customWidth="1"/>
    <col min="10713" max="10713" width="8.3828125" style="200" customWidth="1"/>
    <col min="10714" max="10715" width="12.69140625" style="200" customWidth="1"/>
    <col min="10716" max="10716" width="10.69140625" style="200" customWidth="1"/>
    <col min="10717" max="10717" width="12.3046875" style="200" customWidth="1"/>
    <col min="10718" max="10718" width="10.69140625" style="200" customWidth="1"/>
    <col min="10719" max="10720" width="4.69140625" style="200" customWidth="1"/>
    <col min="10721" max="10721" width="10.69140625" style="200" customWidth="1"/>
    <col min="10722" max="10722" width="15.69140625" style="200" customWidth="1"/>
    <col min="10723" max="10965" width="9.23046875" style="200"/>
    <col min="10966" max="10966" width="4.69140625" style="200" customWidth="1"/>
    <col min="10967" max="10968" width="12.69140625" style="200" customWidth="1"/>
    <col min="10969" max="10969" width="8.3828125" style="200" customWidth="1"/>
    <col min="10970" max="10971" width="12.69140625" style="200" customWidth="1"/>
    <col min="10972" max="10972" width="10.69140625" style="200" customWidth="1"/>
    <col min="10973" max="10973" width="12.3046875" style="200" customWidth="1"/>
    <col min="10974" max="10974" width="10.69140625" style="200" customWidth="1"/>
    <col min="10975" max="10976" width="4.69140625" style="200" customWidth="1"/>
    <col min="10977" max="10977" width="10.69140625" style="200" customWidth="1"/>
    <col min="10978" max="10978" width="15.69140625" style="200" customWidth="1"/>
    <col min="10979" max="11221" width="9.23046875" style="200"/>
    <col min="11222" max="11222" width="4.69140625" style="200" customWidth="1"/>
    <col min="11223" max="11224" width="12.69140625" style="200" customWidth="1"/>
    <col min="11225" max="11225" width="8.3828125" style="200" customWidth="1"/>
    <col min="11226" max="11227" width="12.69140625" style="200" customWidth="1"/>
    <col min="11228" max="11228" width="10.69140625" style="200" customWidth="1"/>
    <col min="11229" max="11229" width="12.3046875" style="200" customWidth="1"/>
    <col min="11230" max="11230" width="10.69140625" style="200" customWidth="1"/>
    <col min="11231" max="11232" width="4.69140625" style="200" customWidth="1"/>
    <col min="11233" max="11233" width="10.69140625" style="200" customWidth="1"/>
    <col min="11234" max="11234" width="15.69140625" style="200" customWidth="1"/>
    <col min="11235" max="11477" width="9.23046875" style="200"/>
    <col min="11478" max="11478" width="4.69140625" style="200" customWidth="1"/>
    <col min="11479" max="11480" width="12.69140625" style="200" customWidth="1"/>
    <col min="11481" max="11481" width="8.3828125" style="200" customWidth="1"/>
    <col min="11482" max="11483" width="12.69140625" style="200" customWidth="1"/>
    <col min="11484" max="11484" width="10.69140625" style="200" customWidth="1"/>
    <col min="11485" max="11485" width="12.3046875" style="200" customWidth="1"/>
    <col min="11486" max="11486" width="10.69140625" style="200" customWidth="1"/>
    <col min="11487" max="11488" width="4.69140625" style="200" customWidth="1"/>
    <col min="11489" max="11489" width="10.69140625" style="200" customWidth="1"/>
    <col min="11490" max="11490" width="15.69140625" style="200" customWidth="1"/>
    <col min="11491" max="11733" width="9.23046875" style="200"/>
    <col min="11734" max="11734" width="4.69140625" style="200" customWidth="1"/>
    <col min="11735" max="11736" width="12.69140625" style="200" customWidth="1"/>
    <col min="11737" max="11737" width="8.3828125" style="200" customWidth="1"/>
    <col min="11738" max="11739" width="12.69140625" style="200" customWidth="1"/>
    <col min="11740" max="11740" width="10.69140625" style="200" customWidth="1"/>
    <col min="11741" max="11741" width="12.3046875" style="200" customWidth="1"/>
    <col min="11742" max="11742" width="10.69140625" style="200" customWidth="1"/>
    <col min="11743" max="11744" width="4.69140625" style="200" customWidth="1"/>
    <col min="11745" max="11745" width="10.69140625" style="200" customWidth="1"/>
    <col min="11746" max="11746" width="15.69140625" style="200" customWidth="1"/>
    <col min="11747" max="11989" width="9.23046875" style="200"/>
    <col min="11990" max="11990" width="4.69140625" style="200" customWidth="1"/>
    <col min="11991" max="11992" width="12.69140625" style="200" customWidth="1"/>
    <col min="11993" max="11993" width="8.3828125" style="200" customWidth="1"/>
    <col min="11994" max="11995" width="12.69140625" style="200" customWidth="1"/>
    <col min="11996" max="11996" width="10.69140625" style="200" customWidth="1"/>
    <col min="11997" max="11997" width="12.3046875" style="200" customWidth="1"/>
    <col min="11998" max="11998" width="10.69140625" style="200" customWidth="1"/>
    <col min="11999" max="12000" width="4.69140625" style="200" customWidth="1"/>
    <col min="12001" max="12001" width="10.69140625" style="200" customWidth="1"/>
    <col min="12002" max="12002" width="15.69140625" style="200" customWidth="1"/>
    <col min="12003" max="12245" width="9.23046875" style="200"/>
    <col min="12246" max="12246" width="4.69140625" style="200" customWidth="1"/>
    <col min="12247" max="12248" width="12.69140625" style="200" customWidth="1"/>
    <col min="12249" max="12249" width="8.3828125" style="200" customWidth="1"/>
    <col min="12250" max="12251" width="12.69140625" style="200" customWidth="1"/>
    <col min="12252" max="12252" width="10.69140625" style="200" customWidth="1"/>
    <col min="12253" max="12253" width="12.3046875" style="200" customWidth="1"/>
    <col min="12254" max="12254" width="10.69140625" style="200" customWidth="1"/>
    <col min="12255" max="12256" width="4.69140625" style="200" customWidth="1"/>
    <col min="12257" max="12257" width="10.69140625" style="200" customWidth="1"/>
    <col min="12258" max="12258" width="15.69140625" style="200" customWidth="1"/>
    <col min="12259" max="12501" width="9.23046875" style="200"/>
    <col min="12502" max="12502" width="4.69140625" style="200" customWidth="1"/>
    <col min="12503" max="12504" width="12.69140625" style="200" customWidth="1"/>
    <col min="12505" max="12505" width="8.3828125" style="200" customWidth="1"/>
    <col min="12506" max="12507" width="12.69140625" style="200" customWidth="1"/>
    <col min="12508" max="12508" width="10.69140625" style="200" customWidth="1"/>
    <col min="12509" max="12509" width="12.3046875" style="200" customWidth="1"/>
    <col min="12510" max="12510" width="10.69140625" style="200" customWidth="1"/>
    <col min="12511" max="12512" width="4.69140625" style="200" customWidth="1"/>
    <col min="12513" max="12513" width="10.69140625" style="200" customWidth="1"/>
    <col min="12514" max="12514" width="15.69140625" style="200" customWidth="1"/>
    <col min="12515" max="12757" width="9.23046875" style="200"/>
    <col min="12758" max="12758" width="4.69140625" style="200" customWidth="1"/>
    <col min="12759" max="12760" width="12.69140625" style="200" customWidth="1"/>
    <col min="12761" max="12761" width="8.3828125" style="200" customWidth="1"/>
    <col min="12762" max="12763" width="12.69140625" style="200" customWidth="1"/>
    <col min="12764" max="12764" width="10.69140625" style="200" customWidth="1"/>
    <col min="12765" max="12765" width="12.3046875" style="200" customWidth="1"/>
    <col min="12766" max="12766" width="10.69140625" style="200" customWidth="1"/>
    <col min="12767" max="12768" width="4.69140625" style="200" customWidth="1"/>
    <col min="12769" max="12769" width="10.69140625" style="200" customWidth="1"/>
    <col min="12770" max="12770" width="15.69140625" style="200" customWidth="1"/>
    <col min="12771" max="13013" width="9.23046875" style="200"/>
    <col min="13014" max="13014" width="4.69140625" style="200" customWidth="1"/>
    <col min="13015" max="13016" width="12.69140625" style="200" customWidth="1"/>
    <col min="13017" max="13017" width="8.3828125" style="200" customWidth="1"/>
    <col min="13018" max="13019" width="12.69140625" style="200" customWidth="1"/>
    <col min="13020" max="13020" width="10.69140625" style="200" customWidth="1"/>
    <col min="13021" max="13021" width="12.3046875" style="200" customWidth="1"/>
    <col min="13022" max="13022" width="10.69140625" style="200" customWidth="1"/>
    <col min="13023" max="13024" width="4.69140625" style="200" customWidth="1"/>
    <col min="13025" max="13025" width="10.69140625" style="200" customWidth="1"/>
    <col min="13026" max="13026" width="15.69140625" style="200" customWidth="1"/>
    <col min="13027" max="13269" width="9.23046875" style="200"/>
    <col min="13270" max="13270" width="4.69140625" style="200" customWidth="1"/>
    <col min="13271" max="13272" width="12.69140625" style="200" customWidth="1"/>
    <col min="13273" max="13273" width="8.3828125" style="200" customWidth="1"/>
    <col min="13274" max="13275" width="12.69140625" style="200" customWidth="1"/>
    <col min="13276" max="13276" width="10.69140625" style="200" customWidth="1"/>
    <col min="13277" max="13277" width="12.3046875" style="200" customWidth="1"/>
    <col min="13278" max="13278" width="10.69140625" style="200" customWidth="1"/>
    <col min="13279" max="13280" width="4.69140625" style="200" customWidth="1"/>
    <col min="13281" max="13281" width="10.69140625" style="200" customWidth="1"/>
    <col min="13282" max="13282" width="15.69140625" style="200" customWidth="1"/>
    <col min="13283" max="13525" width="9.23046875" style="200"/>
    <col min="13526" max="13526" width="4.69140625" style="200" customWidth="1"/>
    <col min="13527" max="13528" width="12.69140625" style="200" customWidth="1"/>
    <col min="13529" max="13529" width="8.3828125" style="200" customWidth="1"/>
    <col min="13530" max="13531" width="12.69140625" style="200" customWidth="1"/>
    <col min="13532" max="13532" width="10.69140625" style="200" customWidth="1"/>
    <col min="13533" max="13533" width="12.3046875" style="200" customWidth="1"/>
    <col min="13534" max="13534" width="10.69140625" style="200" customWidth="1"/>
    <col min="13535" max="13536" width="4.69140625" style="200" customWidth="1"/>
    <col min="13537" max="13537" width="10.69140625" style="200" customWidth="1"/>
    <col min="13538" max="13538" width="15.69140625" style="200" customWidth="1"/>
    <col min="13539" max="13781" width="9.23046875" style="200"/>
    <col min="13782" max="13782" width="4.69140625" style="200" customWidth="1"/>
    <col min="13783" max="13784" width="12.69140625" style="200" customWidth="1"/>
    <col min="13785" max="13785" width="8.3828125" style="200" customWidth="1"/>
    <col min="13786" max="13787" width="12.69140625" style="200" customWidth="1"/>
    <col min="13788" max="13788" width="10.69140625" style="200" customWidth="1"/>
    <col min="13789" max="13789" width="12.3046875" style="200" customWidth="1"/>
    <col min="13790" max="13790" width="10.69140625" style="200" customWidth="1"/>
    <col min="13791" max="13792" width="4.69140625" style="200" customWidth="1"/>
    <col min="13793" max="13793" width="10.69140625" style="200" customWidth="1"/>
    <col min="13794" max="13794" width="15.69140625" style="200" customWidth="1"/>
    <col min="13795" max="14037" width="9.23046875" style="200"/>
    <col min="14038" max="14038" width="4.69140625" style="200" customWidth="1"/>
    <col min="14039" max="14040" width="12.69140625" style="200" customWidth="1"/>
    <col min="14041" max="14041" width="8.3828125" style="200" customWidth="1"/>
    <col min="14042" max="14043" width="12.69140625" style="200" customWidth="1"/>
    <col min="14044" max="14044" width="10.69140625" style="200" customWidth="1"/>
    <col min="14045" max="14045" width="12.3046875" style="200" customWidth="1"/>
    <col min="14046" max="14046" width="10.69140625" style="200" customWidth="1"/>
    <col min="14047" max="14048" width="4.69140625" style="200" customWidth="1"/>
    <col min="14049" max="14049" width="10.69140625" style="200" customWidth="1"/>
    <col min="14050" max="14050" width="15.69140625" style="200" customWidth="1"/>
    <col min="14051" max="14293" width="9.23046875" style="200"/>
    <col min="14294" max="14294" width="4.69140625" style="200" customWidth="1"/>
    <col min="14295" max="14296" width="12.69140625" style="200" customWidth="1"/>
    <col min="14297" max="14297" width="8.3828125" style="200" customWidth="1"/>
    <col min="14298" max="14299" width="12.69140625" style="200" customWidth="1"/>
    <col min="14300" max="14300" width="10.69140625" style="200" customWidth="1"/>
    <col min="14301" max="14301" width="12.3046875" style="200" customWidth="1"/>
    <col min="14302" max="14302" width="10.69140625" style="200" customWidth="1"/>
    <col min="14303" max="14304" width="4.69140625" style="200" customWidth="1"/>
    <col min="14305" max="14305" width="10.69140625" style="200" customWidth="1"/>
    <col min="14306" max="14306" width="15.69140625" style="200" customWidth="1"/>
    <col min="14307" max="14549" width="9.23046875" style="200"/>
    <col min="14550" max="14550" width="4.69140625" style="200" customWidth="1"/>
    <col min="14551" max="14552" width="12.69140625" style="200" customWidth="1"/>
    <col min="14553" max="14553" width="8.3828125" style="200" customWidth="1"/>
    <col min="14554" max="14555" width="12.69140625" style="200" customWidth="1"/>
    <col min="14556" max="14556" width="10.69140625" style="200" customWidth="1"/>
    <col min="14557" max="14557" width="12.3046875" style="200" customWidth="1"/>
    <col min="14558" max="14558" width="10.69140625" style="200" customWidth="1"/>
    <col min="14559" max="14560" width="4.69140625" style="200" customWidth="1"/>
    <col min="14561" max="14561" width="10.69140625" style="200" customWidth="1"/>
    <col min="14562" max="14562" width="15.69140625" style="200" customWidth="1"/>
    <col min="14563" max="14805" width="9.23046875" style="200"/>
    <col min="14806" max="14806" width="4.69140625" style="200" customWidth="1"/>
    <col min="14807" max="14808" width="12.69140625" style="200" customWidth="1"/>
    <col min="14809" max="14809" width="8.3828125" style="200" customWidth="1"/>
    <col min="14810" max="14811" width="12.69140625" style="200" customWidth="1"/>
    <col min="14812" max="14812" width="10.69140625" style="200" customWidth="1"/>
    <col min="14813" max="14813" width="12.3046875" style="200" customWidth="1"/>
    <col min="14814" max="14814" width="10.69140625" style="200" customWidth="1"/>
    <col min="14815" max="14816" width="4.69140625" style="200" customWidth="1"/>
    <col min="14817" max="14817" width="10.69140625" style="200" customWidth="1"/>
    <col min="14818" max="14818" width="15.69140625" style="200" customWidth="1"/>
    <col min="14819" max="15061" width="9.23046875" style="200"/>
    <col min="15062" max="15062" width="4.69140625" style="200" customWidth="1"/>
    <col min="15063" max="15064" width="12.69140625" style="200" customWidth="1"/>
    <col min="15065" max="15065" width="8.3828125" style="200" customWidth="1"/>
    <col min="15066" max="15067" width="12.69140625" style="200" customWidth="1"/>
    <col min="15068" max="15068" width="10.69140625" style="200" customWidth="1"/>
    <col min="15069" max="15069" width="12.3046875" style="200" customWidth="1"/>
    <col min="15070" max="15070" width="10.69140625" style="200" customWidth="1"/>
    <col min="15071" max="15072" width="4.69140625" style="200" customWidth="1"/>
    <col min="15073" max="15073" width="10.69140625" style="200" customWidth="1"/>
    <col min="15074" max="15074" width="15.69140625" style="200" customWidth="1"/>
    <col min="15075" max="15317" width="9.23046875" style="200"/>
    <col min="15318" max="15318" width="4.69140625" style="200" customWidth="1"/>
    <col min="15319" max="15320" width="12.69140625" style="200" customWidth="1"/>
    <col min="15321" max="15321" width="8.3828125" style="200" customWidth="1"/>
    <col min="15322" max="15323" width="12.69140625" style="200" customWidth="1"/>
    <col min="15324" max="15324" width="10.69140625" style="200" customWidth="1"/>
    <col min="15325" max="15325" width="12.3046875" style="200" customWidth="1"/>
    <col min="15326" max="15326" width="10.69140625" style="200" customWidth="1"/>
    <col min="15327" max="15328" width="4.69140625" style="200" customWidth="1"/>
    <col min="15329" max="15329" width="10.69140625" style="200" customWidth="1"/>
    <col min="15330" max="15330" width="15.69140625" style="200" customWidth="1"/>
    <col min="15331" max="15573" width="9.23046875" style="200"/>
    <col min="15574" max="15574" width="4.69140625" style="200" customWidth="1"/>
    <col min="15575" max="15576" width="12.69140625" style="200" customWidth="1"/>
    <col min="15577" max="15577" width="8.3828125" style="200" customWidth="1"/>
    <col min="15578" max="15579" width="12.69140625" style="200" customWidth="1"/>
    <col min="15580" max="15580" width="10.69140625" style="200" customWidth="1"/>
    <col min="15581" max="15581" width="12.3046875" style="200" customWidth="1"/>
    <col min="15582" max="15582" width="10.69140625" style="200" customWidth="1"/>
    <col min="15583" max="15584" width="4.69140625" style="200" customWidth="1"/>
    <col min="15585" max="15585" width="10.69140625" style="200" customWidth="1"/>
    <col min="15586" max="15586" width="15.69140625" style="200" customWidth="1"/>
    <col min="15587" max="15829" width="9.23046875" style="200"/>
    <col min="15830" max="15830" width="4.69140625" style="200" customWidth="1"/>
    <col min="15831" max="15832" width="12.69140625" style="200" customWidth="1"/>
    <col min="15833" max="15833" width="8.3828125" style="200" customWidth="1"/>
    <col min="15834" max="15835" width="12.69140625" style="200" customWidth="1"/>
    <col min="15836" max="15836" width="10.69140625" style="200" customWidth="1"/>
    <col min="15837" max="15837" width="12.3046875" style="200" customWidth="1"/>
    <col min="15838" max="15838" width="10.69140625" style="200" customWidth="1"/>
    <col min="15839" max="15840" width="4.69140625" style="200" customWidth="1"/>
    <col min="15841" max="15841" width="10.69140625" style="200" customWidth="1"/>
    <col min="15842" max="15842" width="15.69140625" style="200" customWidth="1"/>
    <col min="15843" max="16085" width="9.23046875" style="200"/>
    <col min="16086" max="16086" width="4.69140625" style="200" customWidth="1"/>
    <col min="16087" max="16088" width="12.69140625" style="200" customWidth="1"/>
    <col min="16089" max="16089" width="8.3828125" style="200" customWidth="1"/>
    <col min="16090" max="16091" width="12.69140625" style="200" customWidth="1"/>
    <col min="16092" max="16092" width="10.69140625" style="200" customWidth="1"/>
    <col min="16093" max="16093" width="12.3046875" style="200" customWidth="1"/>
    <col min="16094" max="16094" width="10.69140625" style="200" customWidth="1"/>
    <col min="16095" max="16096" width="4.69140625" style="200" customWidth="1"/>
    <col min="16097" max="16097" width="10.69140625" style="200" customWidth="1"/>
    <col min="16098" max="16098" width="15.69140625" style="200" customWidth="1"/>
    <col min="16099" max="16352" width="9.23046875" style="200"/>
    <col min="16353" max="16384" width="8.69140625" style="200" customWidth="1"/>
  </cols>
  <sheetData>
    <row r="1" spans="1:15" ht="12.45" x14ac:dyDescent="0.4">
      <c r="A1" s="89"/>
      <c r="B1" s="89"/>
      <c r="C1" s="89"/>
      <c r="D1" s="89"/>
      <c r="E1" s="89"/>
      <c r="F1" s="89"/>
      <c r="G1" s="89"/>
      <c r="H1" s="89"/>
      <c r="I1" s="89"/>
      <c r="J1" s="89"/>
      <c r="K1" s="89"/>
      <c r="L1" s="89"/>
      <c r="M1" s="89"/>
      <c r="N1" s="89"/>
      <c r="O1" s="89"/>
    </row>
    <row r="2" spans="1:15" ht="12.45" x14ac:dyDescent="0.4">
      <c r="A2" s="89"/>
      <c r="B2" s="110"/>
      <c r="C2" s="111"/>
      <c r="D2" s="111"/>
      <c r="E2" s="111"/>
      <c r="F2" s="111"/>
      <c r="G2" s="111"/>
      <c r="H2" s="111"/>
      <c r="I2" s="111"/>
      <c r="J2" s="111"/>
      <c r="K2" s="111"/>
      <c r="L2" s="111"/>
      <c r="M2" s="111"/>
      <c r="N2" s="201"/>
      <c r="O2" s="89"/>
    </row>
    <row r="3" spans="1:15" ht="20.149999999999999" x14ac:dyDescent="0.4">
      <c r="A3" s="89"/>
      <c r="B3" s="202"/>
      <c r="C3" s="203"/>
      <c r="D3" s="203"/>
      <c r="E3" s="203"/>
      <c r="F3" s="203"/>
      <c r="G3" s="203"/>
      <c r="H3" s="134"/>
      <c r="I3" s="134" t="s">
        <v>1318</v>
      </c>
      <c r="J3" s="203"/>
      <c r="K3" s="203"/>
      <c r="L3" s="203"/>
      <c r="M3" s="203"/>
      <c r="N3" s="204"/>
      <c r="O3" s="89"/>
    </row>
    <row r="4" spans="1:15" ht="12.45" x14ac:dyDescent="0.4">
      <c r="A4" s="89"/>
      <c r="B4" s="202"/>
      <c r="C4" s="205" t="s">
        <v>6</v>
      </c>
      <c r="D4" s="203"/>
      <c r="E4" s="203"/>
      <c r="F4" s="203"/>
      <c r="G4" s="203"/>
      <c r="H4" s="203"/>
      <c r="I4" s="203"/>
      <c r="J4" s="203"/>
      <c r="K4" s="203"/>
      <c r="L4" s="203"/>
      <c r="M4" s="203"/>
      <c r="N4" s="204"/>
      <c r="O4" s="89"/>
    </row>
    <row r="5" spans="1:15" ht="12.45" customHeight="1" x14ac:dyDescent="0.4">
      <c r="A5" s="89"/>
      <c r="B5" s="294" t="s">
        <v>1319</v>
      </c>
      <c r="C5" s="302"/>
      <c r="D5" s="302"/>
      <c r="E5" s="302"/>
      <c r="F5" s="302"/>
      <c r="G5" s="295"/>
      <c r="H5" s="294" t="s">
        <v>1320</v>
      </c>
      <c r="I5" s="295"/>
      <c r="J5" s="294" t="s">
        <v>1321</v>
      </c>
      <c r="K5" s="295"/>
      <c r="L5" s="294" t="s">
        <v>1322</v>
      </c>
      <c r="M5" s="295"/>
      <c r="N5" s="206" t="s">
        <v>9</v>
      </c>
      <c r="O5" s="89"/>
    </row>
    <row r="6" spans="1:15" ht="12.45" x14ac:dyDescent="0.4">
      <c r="A6" s="89"/>
      <c r="B6" s="207"/>
      <c r="C6" s="208" t="s">
        <v>1323</v>
      </c>
      <c r="D6" s="211" t="s">
        <v>1324</v>
      </c>
      <c r="E6" s="210"/>
      <c r="F6" s="243" t="s">
        <v>1325</v>
      </c>
      <c r="G6" s="212"/>
      <c r="H6" s="299" t="str">
        <f>IF(HEADER!D26="","",HEADER!D26)</f>
        <v>Randy Stitt</v>
      </c>
      <c r="I6" s="301"/>
      <c r="J6" s="303">
        <f>IF(HEADER!D15="","",HEADER!D15)</f>
        <v>43130</v>
      </c>
      <c r="K6" s="304"/>
      <c r="L6" s="303">
        <f>IF(HEADER!D22="","",HEADER!D22)</f>
        <v>44441</v>
      </c>
      <c r="M6" s="304"/>
      <c r="N6" s="213">
        <v>1</v>
      </c>
      <c r="O6" s="89"/>
    </row>
    <row r="7" spans="1:15" ht="12.45" customHeight="1" x14ac:dyDescent="0.4">
      <c r="A7" s="89"/>
      <c r="B7" s="296" t="s">
        <v>1326</v>
      </c>
      <c r="C7" s="297"/>
      <c r="D7" s="297"/>
      <c r="E7" s="297"/>
      <c r="F7" s="297"/>
      <c r="G7" s="298"/>
      <c r="H7" s="296" t="s">
        <v>1327</v>
      </c>
      <c r="I7" s="298"/>
      <c r="J7" s="296" t="s">
        <v>1328</v>
      </c>
      <c r="K7" s="297"/>
      <c r="L7" s="297"/>
      <c r="M7" s="298"/>
      <c r="N7" s="235" t="s">
        <v>1329</v>
      </c>
      <c r="O7" s="89"/>
    </row>
    <row r="8" spans="1:15" ht="12.45" customHeight="1" x14ac:dyDescent="0.4">
      <c r="A8" s="89"/>
      <c r="B8" s="299" t="str">
        <f>IF(HEADER!D18="","",HEADER!D18)</f>
        <v>Metal Stamping High Speed &amp; Misc.</v>
      </c>
      <c r="C8" s="300"/>
      <c r="D8" s="300"/>
      <c r="E8" s="300"/>
      <c r="F8" s="300"/>
      <c r="G8" s="301"/>
      <c r="H8" s="299" t="str">
        <f>IF(HEADER!D27="","",HEADER!D27)</f>
        <v>330-373-3423</v>
      </c>
      <c r="I8" s="301"/>
      <c r="J8" s="299"/>
      <c r="K8" s="300"/>
      <c r="L8" s="300"/>
      <c r="M8" s="301"/>
      <c r="N8" s="236"/>
      <c r="O8" s="89"/>
    </row>
    <row r="9" spans="1:15" ht="12.45" customHeight="1" x14ac:dyDescent="0.4">
      <c r="A9" s="89"/>
      <c r="B9" s="296" t="s">
        <v>13</v>
      </c>
      <c r="C9" s="297"/>
      <c r="D9" s="297"/>
      <c r="E9" s="297"/>
      <c r="F9" s="298"/>
      <c r="G9" s="214" t="s">
        <v>14</v>
      </c>
      <c r="H9" s="296" t="s">
        <v>1330</v>
      </c>
      <c r="I9" s="298"/>
      <c r="J9" s="296" t="s">
        <v>1331</v>
      </c>
      <c r="K9" s="297"/>
      <c r="L9" s="297"/>
      <c r="M9" s="298"/>
      <c r="N9" s="234" t="s">
        <v>1329</v>
      </c>
      <c r="O9" s="89"/>
    </row>
    <row r="10" spans="1:15" ht="12.45" customHeight="1" x14ac:dyDescent="0.4">
      <c r="A10" s="89"/>
      <c r="B10" s="299" t="str">
        <f>IF(HEADER!D7="","",HEADER!D7)</f>
        <v>Multiple</v>
      </c>
      <c r="C10" s="300"/>
      <c r="D10" s="300"/>
      <c r="E10" s="300"/>
      <c r="F10" s="301"/>
      <c r="G10" s="215" t="str">
        <f>IF(HEADER!D8="","",HEADER!D8)</f>
        <v>Multiple</v>
      </c>
      <c r="H10" s="299" t="str">
        <f>IF(HEADER!D28="","",HEADER!D28)</f>
        <v>randy.stitt@aptiv.com</v>
      </c>
      <c r="I10" s="301"/>
      <c r="J10" s="299"/>
      <c r="K10" s="300"/>
      <c r="L10" s="300"/>
      <c r="M10" s="301"/>
      <c r="N10" s="236"/>
      <c r="O10" s="89"/>
    </row>
    <row r="11" spans="1:15" ht="12.45" customHeight="1" x14ac:dyDescent="0.4">
      <c r="A11" s="89"/>
      <c r="B11" s="296" t="s">
        <v>1332</v>
      </c>
      <c r="C11" s="297"/>
      <c r="D11" s="297"/>
      <c r="E11" s="297"/>
      <c r="F11" s="297"/>
      <c r="G11" s="298"/>
      <c r="H11" s="313" t="s">
        <v>1333</v>
      </c>
      <c r="I11" s="314"/>
      <c r="J11" s="296" t="s">
        <v>1334</v>
      </c>
      <c r="K11" s="297"/>
      <c r="L11" s="297"/>
      <c r="M11" s="298"/>
      <c r="N11" s="235" t="s">
        <v>1329</v>
      </c>
      <c r="O11" s="89"/>
    </row>
    <row r="12" spans="1:15" ht="12.45" customHeight="1" x14ac:dyDescent="0.4">
      <c r="A12" s="89"/>
      <c r="B12" s="299" t="str">
        <f>IF(HEADER!D6="","",HEADER!D6)</f>
        <v>Various - masterfile</v>
      </c>
      <c r="C12" s="300"/>
      <c r="D12" s="300"/>
      <c r="E12" s="300"/>
      <c r="F12" s="300"/>
      <c r="G12" s="301"/>
      <c r="H12" s="305">
        <f>IF(HEADER!D23="","",HEADER!D23)</f>
        <v>43214</v>
      </c>
      <c r="I12" s="306"/>
      <c r="J12" s="299"/>
      <c r="K12" s="300"/>
      <c r="L12" s="300"/>
      <c r="M12" s="301"/>
      <c r="N12" s="236"/>
      <c r="O12" s="89"/>
    </row>
    <row r="13" spans="1:15" ht="12.45" customHeight="1" x14ac:dyDescent="0.4">
      <c r="A13" s="89"/>
      <c r="B13" s="296" t="s">
        <v>1335</v>
      </c>
      <c r="C13" s="297"/>
      <c r="D13" s="297"/>
      <c r="E13" s="297"/>
      <c r="F13" s="297"/>
      <c r="G13" s="297"/>
      <c r="H13" s="297"/>
      <c r="I13" s="297"/>
      <c r="J13" s="297"/>
      <c r="K13" s="297"/>
      <c r="L13" s="297"/>
      <c r="M13" s="297"/>
      <c r="N13" s="298"/>
      <c r="O13" s="89"/>
    </row>
    <row r="14" spans="1:15" ht="12.45" customHeight="1" x14ac:dyDescent="0.4">
      <c r="A14" s="89"/>
      <c r="B14" s="299" t="str">
        <f>IF(HEADER!D31="","",HEADER!D31)</f>
        <v>Randy Stitt (Quality Systems Engineering)</v>
      </c>
      <c r="C14" s="300"/>
      <c r="D14" s="300"/>
      <c r="E14" s="300"/>
      <c r="F14" s="300"/>
      <c r="G14" s="300"/>
      <c r="H14" s="300"/>
      <c r="I14" s="300"/>
      <c r="J14" s="300"/>
      <c r="K14" s="300"/>
      <c r="L14" s="300"/>
      <c r="M14" s="300"/>
      <c r="N14" s="301"/>
      <c r="O14" s="89"/>
    </row>
    <row r="15" spans="1:15" ht="12.45" customHeight="1" x14ac:dyDescent="0.4">
      <c r="A15" s="89"/>
      <c r="B15" s="296" t="s">
        <v>1335</v>
      </c>
      <c r="C15" s="297"/>
      <c r="D15" s="297"/>
      <c r="E15" s="297"/>
      <c r="F15" s="297"/>
      <c r="G15" s="297"/>
      <c r="H15" s="297"/>
      <c r="I15" s="297"/>
      <c r="J15" s="297"/>
      <c r="K15" s="297"/>
      <c r="L15" s="297"/>
      <c r="M15" s="297"/>
      <c r="N15" s="298"/>
      <c r="O15" s="89"/>
    </row>
    <row r="16" spans="1:15" ht="32.15" customHeight="1" x14ac:dyDescent="0.4">
      <c r="A16" s="89"/>
      <c r="B16" s="299" t="str">
        <f>IF(HEADER!D33="","",HEADER!D33)</f>
        <v>Tool Design Flow 4: J. Janis (supv), R. Driver, R. Carter, J. Carney. Comp Engineering: S. Shemitz. Flow 5: M. Ellsworth (supv), R. Lorenzi, M. Hritz, M. Kelly, T. Tatebe, G. Uzarski, D. Everitt, T. Henry. PC: M. Anderson. Mfg: D. Amato</v>
      </c>
      <c r="C16" s="300"/>
      <c r="D16" s="300"/>
      <c r="E16" s="300"/>
      <c r="F16" s="300"/>
      <c r="G16" s="300"/>
      <c r="H16" s="300"/>
      <c r="I16" s="300"/>
      <c r="J16" s="300"/>
      <c r="K16" s="300"/>
      <c r="L16" s="300"/>
      <c r="M16" s="300"/>
      <c r="N16" s="301"/>
      <c r="O16" s="89"/>
    </row>
    <row r="17" spans="1:15" ht="17.7" customHeight="1" x14ac:dyDescent="0.4">
      <c r="A17" s="89"/>
      <c r="B17" s="315" t="s">
        <v>1336</v>
      </c>
      <c r="C17" s="316"/>
      <c r="D17" s="316"/>
      <c r="E17" s="316"/>
      <c r="F17" s="316"/>
      <c r="G17" s="316"/>
      <c r="H17" s="316"/>
      <c r="I17" s="316"/>
      <c r="J17" s="316"/>
      <c r="K17" s="316"/>
      <c r="L17" s="316"/>
      <c r="M17" s="316"/>
      <c r="N17" s="317"/>
      <c r="O17" s="89"/>
    </row>
    <row r="18" spans="1:15" ht="12.45" x14ac:dyDescent="0.4">
      <c r="A18" s="89"/>
      <c r="B18" s="216"/>
      <c r="C18" s="233"/>
      <c r="D18" s="233"/>
      <c r="E18" s="233"/>
      <c r="F18" s="233"/>
      <c r="G18" s="233"/>
      <c r="H18" s="312"/>
      <c r="I18" s="312"/>
      <c r="J18" s="233"/>
      <c r="K18" s="233"/>
      <c r="L18" s="233"/>
      <c r="M18" s="233"/>
      <c r="N18" s="217"/>
      <c r="O18" s="89"/>
    </row>
    <row r="19" spans="1:15" ht="12.45" customHeight="1" x14ac:dyDescent="0.4">
      <c r="A19" s="89"/>
      <c r="B19" s="307" t="s">
        <v>1337</v>
      </c>
      <c r="C19" s="307" t="s">
        <v>1338</v>
      </c>
      <c r="D19" s="307" t="s">
        <v>1339</v>
      </c>
      <c r="E19" s="309" t="s">
        <v>1340</v>
      </c>
      <c r="F19" s="310"/>
      <c r="G19" s="311"/>
      <c r="H19" s="307" t="s">
        <v>1341</v>
      </c>
      <c r="I19" s="309" t="s">
        <v>1342</v>
      </c>
      <c r="J19" s="310"/>
      <c r="K19" s="310"/>
      <c r="L19" s="310"/>
      <c r="M19" s="311"/>
      <c r="N19" s="307" t="s">
        <v>1343</v>
      </c>
      <c r="O19" s="89"/>
    </row>
    <row r="20" spans="1:15" ht="30.9" x14ac:dyDescent="0.4">
      <c r="A20" s="89"/>
      <c r="B20" s="308"/>
      <c r="C20" s="308"/>
      <c r="D20" s="308"/>
      <c r="E20" s="232" t="s">
        <v>1344</v>
      </c>
      <c r="F20" s="232" t="s">
        <v>1345</v>
      </c>
      <c r="G20" s="232" t="s">
        <v>1346</v>
      </c>
      <c r="H20" s="308"/>
      <c r="I20" s="232" t="s">
        <v>1347</v>
      </c>
      <c r="J20" s="232" t="s">
        <v>1348</v>
      </c>
      <c r="K20" s="232" t="s">
        <v>1349</v>
      </c>
      <c r="L20" s="232" t="s">
        <v>1350</v>
      </c>
      <c r="M20" s="232" t="s">
        <v>1351</v>
      </c>
      <c r="N20" s="308"/>
      <c r="O20" s="89"/>
    </row>
    <row r="21" spans="1:15" ht="41.15" x14ac:dyDescent="0.4">
      <c r="A21" s="89"/>
      <c r="B21" s="12">
        <v>0.10100000000000001</v>
      </c>
      <c r="C21" s="10" t="str">
        <f>PFD!$G$17</f>
        <v>Material Receiving and Storage</v>
      </c>
      <c r="D21" s="7" t="s">
        <v>1352</v>
      </c>
      <c r="E21" s="232"/>
      <c r="F21" s="44" t="s">
        <v>1353</v>
      </c>
      <c r="G21" s="44" t="s">
        <v>1354</v>
      </c>
      <c r="H21" s="231"/>
      <c r="I21" s="44" t="s">
        <v>1355</v>
      </c>
      <c r="J21" s="44" t="s">
        <v>1356</v>
      </c>
      <c r="K21" s="44" t="s">
        <v>1357</v>
      </c>
      <c r="L21" s="44" t="s">
        <v>1358</v>
      </c>
      <c r="M21" s="219" t="s">
        <v>1359</v>
      </c>
      <c r="N21" s="44" t="s">
        <v>1360</v>
      </c>
      <c r="O21" s="89"/>
    </row>
    <row r="22" spans="1:15" ht="85.5" customHeight="1" x14ac:dyDescent="0.4">
      <c r="A22" s="89"/>
      <c r="B22" s="12">
        <v>0.10199999999999999</v>
      </c>
      <c r="C22" s="10" t="str">
        <f>PFD!$G$17</f>
        <v>Material Receiving and Storage</v>
      </c>
      <c r="D22" s="44" t="s">
        <v>1361</v>
      </c>
      <c r="E22" s="44"/>
      <c r="F22" s="44"/>
      <c r="G22" s="44" t="s">
        <v>50</v>
      </c>
      <c r="H22" s="44"/>
      <c r="I22" s="44" t="s">
        <v>1362</v>
      </c>
      <c r="J22" s="44" t="s">
        <v>1356</v>
      </c>
      <c r="K22" s="44" t="s">
        <v>1357</v>
      </c>
      <c r="L22" s="44" t="s">
        <v>1358</v>
      </c>
      <c r="M22" s="44" t="s">
        <v>1363</v>
      </c>
      <c r="N22" s="44" t="s">
        <v>1360</v>
      </c>
      <c r="O22" s="89"/>
    </row>
    <row r="23" spans="1:15" ht="41.15" x14ac:dyDescent="0.4">
      <c r="A23" s="89"/>
      <c r="B23" s="12">
        <v>0.10299999999999999</v>
      </c>
      <c r="C23" s="10" t="str">
        <f>PFD!$G$17</f>
        <v>Material Receiving and Storage</v>
      </c>
      <c r="D23" s="44" t="s">
        <v>1361</v>
      </c>
      <c r="E23" s="44"/>
      <c r="F23" s="44" t="s">
        <v>1353</v>
      </c>
      <c r="G23" s="44" t="s">
        <v>50</v>
      </c>
      <c r="H23" s="44"/>
      <c r="I23" s="44" t="s">
        <v>1364</v>
      </c>
      <c r="J23" s="44" t="s">
        <v>1356</v>
      </c>
      <c r="K23" s="44" t="s">
        <v>1357</v>
      </c>
      <c r="L23" s="44" t="s">
        <v>1358</v>
      </c>
      <c r="M23" s="44" t="s">
        <v>1365</v>
      </c>
      <c r="N23" s="44" t="s">
        <v>1360</v>
      </c>
      <c r="O23" s="89"/>
    </row>
    <row r="24" spans="1:15" ht="51.45" x14ac:dyDescent="0.4">
      <c r="A24" s="89"/>
      <c r="B24" s="12">
        <v>0.104</v>
      </c>
      <c r="C24" s="10" t="str">
        <f>PFD!$G$17</f>
        <v>Material Receiving and Storage</v>
      </c>
      <c r="D24" s="44" t="s">
        <v>1361</v>
      </c>
      <c r="E24" s="44"/>
      <c r="F24" s="44" t="s">
        <v>50</v>
      </c>
      <c r="G24" s="44" t="s">
        <v>1354</v>
      </c>
      <c r="H24" s="44"/>
      <c r="I24" s="44" t="s">
        <v>1366</v>
      </c>
      <c r="J24" s="44" t="s">
        <v>1356</v>
      </c>
      <c r="K24" s="44" t="s">
        <v>1357</v>
      </c>
      <c r="L24" s="44" t="s">
        <v>1358</v>
      </c>
      <c r="M24" s="44" t="s">
        <v>1367</v>
      </c>
      <c r="N24" s="44" t="s">
        <v>1368</v>
      </c>
      <c r="O24" s="89"/>
    </row>
    <row r="25" spans="1:15" ht="82.3" x14ac:dyDescent="0.4">
      <c r="A25" s="89"/>
      <c r="B25" s="12">
        <v>0.105</v>
      </c>
      <c r="C25" s="10" t="str">
        <f>PFD!$G$17</f>
        <v>Material Receiving and Storage</v>
      </c>
      <c r="D25" s="44" t="s">
        <v>1361</v>
      </c>
      <c r="E25" s="44"/>
      <c r="F25" s="44" t="s">
        <v>1353</v>
      </c>
      <c r="G25" s="44" t="s">
        <v>50</v>
      </c>
      <c r="H25" s="44"/>
      <c r="I25" s="44" t="s">
        <v>1369</v>
      </c>
      <c r="J25" s="44" t="s">
        <v>1356</v>
      </c>
      <c r="K25" s="44" t="s">
        <v>1370</v>
      </c>
      <c r="L25" s="44" t="s">
        <v>1358</v>
      </c>
      <c r="M25" s="44" t="s">
        <v>1371</v>
      </c>
      <c r="N25" s="44" t="s">
        <v>1368</v>
      </c>
      <c r="O25" s="89"/>
    </row>
    <row r="26" spans="1:15" ht="82.3" x14ac:dyDescent="0.4">
      <c r="A26" s="89"/>
      <c r="B26" s="12">
        <v>10.000999999999999</v>
      </c>
      <c r="C26" s="10" t="str">
        <f>PFD!$G$18</f>
        <v>Stamping Process Setup - Load Make Press</v>
      </c>
      <c r="D26" s="44" t="s">
        <v>1361</v>
      </c>
      <c r="E26" s="44"/>
      <c r="F26" s="44" t="s">
        <v>1353</v>
      </c>
      <c r="G26" s="44"/>
      <c r="H26" s="44"/>
      <c r="I26" s="44" t="s">
        <v>1372</v>
      </c>
      <c r="J26" s="44" t="s">
        <v>1356</v>
      </c>
      <c r="K26" s="44" t="s">
        <v>1370</v>
      </c>
      <c r="L26" s="44" t="s">
        <v>1358</v>
      </c>
      <c r="M26" s="44" t="s">
        <v>1373</v>
      </c>
      <c r="N26" s="44" t="s">
        <v>1368</v>
      </c>
      <c r="O26" s="89"/>
    </row>
    <row r="27" spans="1:15" ht="92.6" x14ac:dyDescent="0.4">
      <c r="A27" s="89"/>
      <c r="B27" s="12">
        <v>10.002000000000001</v>
      </c>
      <c r="C27" s="10" t="str">
        <f>PFD!$G$18</f>
        <v>Stamping Process Setup - Load Make Press</v>
      </c>
      <c r="D27" s="44" t="s">
        <v>1361</v>
      </c>
      <c r="E27" s="44"/>
      <c r="F27" s="44" t="s">
        <v>1353</v>
      </c>
      <c r="G27" s="44"/>
      <c r="H27" s="44"/>
      <c r="I27" s="44" t="s">
        <v>1372</v>
      </c>
      <c r="J27" s="44" t="s">
        <v>1356</v>
      </c>
      <c r="K27" s="44" t="s">
        <v>1370</v>
      </c>
      <c r="L27" s="44" t="s">
        <v>1358</v>
      </c>
      <c r="M27" s="44" t="s">
        <v>1374</v>
      </c>
      <c r="N27" s="44" t="s">
        <v>1368</v>
      </c>
      <c r="O27" s="89"/>
    </row>
    <row r="28" spans="1:15" ht="72" x14ac:dyDescent="0.4">
      <c r="A28" s="89"/>
      <c r="B28" s="12">
        <v>10.003</v>
      </c>
      <c r="C28" s="10" t="str">
        <f>PFD!$G$18</f>
        <v>Stamping Process Setup - Load Make Press</v>
      </c>
      <c r="D28" s="44" t="s">
        <v>1375</v>
      </c>
      <c r="E28" s="44"/>
      <c r="F28" s="44" t="s">
        <v>1376</v>
      </c>
      <c r="G28" s="44" t="s">
        <v>1377</v>
      </c>
      <c r="H28" s="44"/>
      <c r="I28" s="44" t="s">
        <v>1378</v>
      </c>
      <c r="J28" s="44" t="s">
        <v>1356</v>
      </c>
      <c r="K28" s="44" t="s">
        <v>1379</v>
      </c>
      <c r="L28" s="44" t="s">
        <v>1358</v>
      </c>
      <c r="M28" s="44" t="s">
        <v>1380</v>
      </c>
      <c r="N28" s="44" t="s">
        <v>1368</v>
      </c>
      <c r="O28" s="89"/>
    </row>
    <row r="29" spans="1:15" ht="72" x14ac:dyDescent="0.4">
      <c r="A29" s="89"/>
      <c r="B29" s="12">
        <v>10.004</v>
      </c>
      <c r="C29" s="10" t="str">
        <f>PFD!$G$18</f>
        <v>Stamping Process Setup - Load Make Press</v>
      </c>
      <c r="D29" s="44" t="s">
        <v>1375</v>
      </c>
      <c r="E29" s="44"/>
      <c r="F29" s="44" t="s">
        <v>1376</v>
      </c>
      <c r="G29" s="44" t="s">
        <v>1377</v>
      </c>
      <c r="H29" s="44"/>
      <c r="I29" s="44" t="s">
        <v>1378</v>
      </c>
      <c r="J29" s="44" t="s">
        <v>1356</v>
      </c>
      <c r="K29" s="44" t="s">
        <v>1379</v>
      </c>
      <c r="L29" s="44" t="s">
        <v>1358</v>
      </c>
      <c r="M29" s="44" t="s">
        <v>1381</v>
      </c>
      <c r="N29" s="44" t="s">
        <v>1368</v>
      </c>
      <c r="O29" s="89"/>
    </row>
    <row r="30" spans="1:15" ht="51.45" x14ac:dyDescent="0.4">
      <c r="A30" s="89"/>
      <c r="B30" s="12">
        <v>10.201000000000001</v>
      </c>
      <c r="C30" s="44" t="str">
        <f>PFD!$G$20</f>
        <v>Tool Change, Changeover, and Setup</v>
      </c>
      <c r="D30" s="44" t="s">
        <v>1375</v>
      </c>
      <c r="E30" s="44"/>
      <c r="F30" s="44" t="s">
        <v>1382</v>
      </c>
      <c r="G30" s="44" t="s">
        <v>50</v>
      </c>
      <c r="H30" s="44"/>
      <c r="I30" s="44" t="s">
        <v>1383</v>
      </c>
      <c r="J30" s="44" t="s">
        <v>1384</v>
      </c>
      <c r="K30" s="44" t="s">
        <v>1385</v>
      </c>
      <c r="L30" s="44" t="s">
        <v>1358</v>
      </c>
      <c r="M30" s="44" t="s">
        <v>1386</v>
      </c>
      <c r="N30" s="44" t="s">
        <v>1387</v>
      </c>
      <c r="O30" s="89"/>
    </row>
    <row r="31" spans="1:15" ht="72" x14ac:dyDescent="0.4">
      <c r="A31" s="89"/>
      <c r="B31" s="12">
        <v>10.202</v>
      </c>
      <c r="C31" s="44" t="str">
        <f>PFD!$G$20</f>
        <v>Tool Change, Changeover, and Setup</v>
      </c>
      <c r="D31" s="44" t="s">
        <v>1375</v>
      </c>
      <c r="E31" s="44"/>
      <c r="F31" s="44" t="s">
        <v>50</v>
      </c>
      <c r="G31" s="44" t="s">
        <v>1388</v>
      </c>
      <c r="H31" s="44"/>
      <c r="I31" s="44" t="s">
        <v>1389</v>
      </c>
      <c r="J31" s="44" t="s">
        <v>1356</v>
      </c>
      <c r="K31" s="44" t="s">
        <v>1385</v>
      </c>
      <c r="L31" s="44" t="s">
        <v>1358</v>
      </c>
      <c r="M31" s="44" t="s">
        <v>1386</v>
      </c>
      <c r="N31" s="44" t="s">
        <v>1390</v>
      </c>
      <c r="O31" s="89"/>
    </row>
    <row r="32" spans="1:15" ht="82.3" x14ac:dyDescent="0.4">
      <c r="A32" s="89"/>
      <c r="B32" s="12">
        <v>10.202999999999999</v>
      </c>
      <c r="C32" s="44" t="str">
        <f>PFD!$G$20</f>
        <v>Tool Change, Changeover, and Setup</v>
      </c>
      <c r="D32" s="44" t="s">
        <v>1375</v>
      </c>
      <c r="E32" s="44"/>
      <c r="F32" s="44" t="s">
        <v>1376</v>
      </c>
      <c r="G32" s="44" t="s">
        <v>1391</v>
      </c>
      <c r="H32" s="44"/>
      <c r="I32" s="44" t="s">
        <v>1392</v>
      </c>
      <c r="J32" s="44" t="s">
        <v>1356</v>
      </c>
      <c r="K32" s="44" t="s">
        <v>1385</v>
      </c>
      <c r="L32" s="44" t="s">
        <v>1358</v>
      </c>
      <c r="M32" s="44" t="s">
        <v>1393</v>
      </c>
      <c r="N32" s="44" t="s">
        <v>1394</v>
      </c>
      <c r="O32" s="89"/>
    </row>
    <row r="33" spans="1:15" ht="82.3" x14ac:dyDescent="0.4">
      <c r="A33" s="89"/>
      <c r="B33" s="18">
        <v>10.204000000000001</v>
      </c>
      <c r="C33" s="44" t="str">
        <f>PFD!$G$20</f>
        <v>Tool Change, Changeover, and Setup</v>
      </c>
      <c r="D33" s="44" t="s">
        <v>1375</v>
      </c>
      <c r="E33" s="44"/>
      <c r="F33" s="44" t="s">
        <v>1382</v>
      </c>
      <c r="G33" s="44" t="s">
        <v>50</v>
      </c>
      <c r="H33" s="44"/>
      <c r="I33" s="44" t="s">
        <v>1395</v>
      </c>
      <c r="J33" s="44" t="s">
        <v>1396</v>
      </c>
      <c r="K33" s="44" t="s">
        <v>1385</v>
      </c>
      <c r="L33" s="44" t="s">
        <v>1358</v>
      </c>
      <c r="M33" s="44" t="s">
        <v>1393</v>
      </c>
      <c r="N33" s="44" t="s">
        <v>1397</v>
      </c>
      <c r="O33" s="89"/>
    </row>
    <row r="34" spans="1:15" ht="92.6" x14ac:dyDescent="0.4">
      <c r="A34" s="89"/>
      <c r="B34" s="18">
        <v>10.205</v>
      </c>
      <c r="C34" s="44" t="str">
        <f>PFD!$G$20</f>
        <v>Tool Change, Changeover, and Setup</v>
      </c>
      <c r="D34" s="44" t="s">
        <v>1375</v>
      </c>
      <c r="E34" s="44"/>
      <c r="F34" s="44" t="s">
        <v>1361</v>
      </c>
      <c r="G34" s="44" t="s">
        <v>1398</v>
      </c>
      <c r="H34" s="44"/>
      <c r="I34" s="44" t="s">
        <v>1399</v>
      </c>
      <c r="J34" s="44" t="s">
        <v>1400</v>
      </c>
      <c r="K34" s="220" t="s">
        <v>1401</v>
      </c>
      <c r="L34" s="44" t="s">
        <v>1402</v>
      </c>
      <c r="M34" s="44" t="s">
        <v>1403</v>
      </c>
      <c r="N34" s="44" t="s">
        <v>1404</v>
      </c>
      <c r="O34" s="89"/>
    </row>
    <row r="35" spans="1:15" ht="82.3" x14ac:dyDescent="0.4">
      <c r="A35" s="89"/>
      <c r="B35" s="18">
        <v>10.206</v>
      </c>
      <c r="C35" s="44" t="str">
        <f>PFD!$G$20</f>
        <v>Tool Change, Changeover, and Setup</v>
      </c>
      <c r="D35" s="44" t="s">
        <v>1375</v>
      </c>
      <c r="E35" s="44"/>
      <c r="F35" s="44" t="s">
        <v>1361</v>
      </c>
      <c r="G35" s="44" t="s">
        <v>1398</v>
      </c>
      <c r="H35" s="44"/>
      <c r="I35" s="44" t="s">
        <v>1399</v>
      </c>
      <c r="J35" s="44" t="s">
        <v>1400</v>
      </c>
      <c r="K35" s="220" t="s">
        <v>1401</v>
      </c>
      <c r="L35" s="44" t="s">
        <v>1402</v>
      </c>
      <c r="M35" s="44" t="s">
        <v>1405</v>
      </c>
      <c r="N35" s="44" t="s">
        <v>1404</v>
      </c>
      <c r="O35" s="89"/>
    </row>
    <row r="36" spans="1:15" ht="102.9" x14ac:dyDescent="0.4">
      <c r="A36" s="89"/>
      <c r="B36" s="18">
        <v>10.500999999999999</v>
      </c>
      <c r="C36" s="44" t="str">
        <f>PFD!$G$23</f>
        <v>Vision Station / Rollers Setup (Nyoil, Grease as required)</v>
      </c>
      <c r="D36" s="44" t="s">
        <v>1375</v>
      </c>
      <c r="E36" s="44"/>
      <c r="F36" s="44" t="s">
        <v>1382</v>
      </c>
      <c r="G36" s="44" t="s">
        <v>50</v>
      </c>
      <c r="H36" s="44"/>
      <c r="I36" s="44" t="s">
        <v>1406</v>
      </c>
      <c r="J36" s="44" t="s">
        <v>1407</v>
      </c>
      <c r="K36" s="220" t="s">
        <v>1401</v>
      </c>
      <c r="L36" s="44" t="s">
        <v>1402</v>
      </c>
      <c r="M36" s="44" t="s">
        <v>1403</v>
      </c>
      <c r="N36" s="44" t="s">
        <v>1403</v>
      </c>
      <c r="O36" s="89"/>
    </row>
    <row r="37" spans="1:15" ht="82.3" x14ac:dyDescent="0.4">
      <c r="A37" s="89"/>
      <c r="B37" s="18">
        <v>10.502000000000001</v>
      </c>
      <c r="C37" s="44" t="str">
        <f>PFD!$G$23</f>
        <v>Vision Station / Rollers Setup (Nyoil, Grease as required)</v>
      </c>
      <c r="D37" s="44" t="s">
        <v>1375</v>
      </c>
      <c r="E37" s="44"/>
      <c r="F37" s="44" t="s">
        <v>50</v>
      </c>
      <c r="G37" s="44" t="s">
        <v>1408</v>
      </c>
      <c r="H37" s="44"/>
      <c r="I37" s="44" t="s">
        <v>1409</v>
      </c>
      <c r="J37" s="44" t="s">
        <v>1410</v>
      </c>
      <c r="K37" s="220" t="s">
        <v>1401</v>
      </c>
      <c r="L37" s="44" t="s">
        <v>1402</v>
      </c>
      <c r="M37" s="44" t="s">
        <v>1393</v>
      </c>
      <c r="N37" s="44" t="s">
        <v>1411</v>
      </c>
      <c r="O37" s="89"/>
    </row>
    <row r="38" spans="1:15" ht="123.45" x14ac:dyDescent="0.4">
      <c r="A38" s="89"/>
      <c r="B38" s="18">
        <v>10.901</v>
      </c>
      <c r="C38" s="44" t="str">
        <f>PFD!$G$27</f>
        <v>Setup Verification - Inspection</v>
      </c>
      <c r="D38" s="44" t="s">
        <v>1375</v>
      </c>
      <c r="E38" s="44"/>
      <c r="F38" s="44" t="s">
        <v>1412</v>
      </c>
      <c r="G38" s="44" t="s">
        <v>1413</v>
      </c>
      <c r="H38" s="44"/>
      <c r="I38" s="44" t="s">
        <v>1414</v>
      </c>
      <c r="J38" s="44" t="s">
        <v>1415</v>
      </c>
      <c r="K38" s="44" t="s">
        <v>1416</v>
      </c>
      <c r="L38" s="44" t="s">
        <v>1417</v>
      </c>
      <c r="M38" s="44" t="s">
        <v>1772</v>
      </c>
      <c r="N38" s="44" t="s">
        <v>1418</v>
      </c>
      <c r="O38" s="89"/>
    </row>
    <row r="39" spans="1:15" ht="123.45" x14ac:dyDescent="0.4">
      <c r="A39" s="89"/>
      <c r="B39" s="18">
        <v>10.901999999999999</v>
      </c>
      <c r="C39" s="44" t="str">
        <f>PFD!$G$27</f>
        <v>Setup Verification - Inspection</v>
      </c>
      <c r="D39" s="44" t="s">
        <v>1375</v>
      </c>
      <c r="E39" s="44"/>
      <c r="F39" s="44" t="s">
        <v>1412</v>
      </c>
      <c r="G39" s="44" t="s">
        <v>1413</v>
      </c>
      <c r="H39" s="44"/>
      <c r="I39" s="44" t="s">
        <v>1414</v>
      </c>
      <c r="J39" s="44" t="s">
        <v>1415</v>
      </c>
      <c r="K39" s="44" t="s">
        <v>1416</v>
      </c>
      <c r="L39" s="44" t="s">
        <v>1419</v>
      </c>
      <c r="M39" s="44" t="s">
        <v>1420</v>
      </c>
      <c r="N39" s="44" t="s">
        <v>1418</v>
      </c>
      <c r="O39" s="89"/>
    </row>
    <row r="40" spans="1:15" ht="123.45" x14ac:dyDescent="0.4">
      <c r="A40" s="89"/>
      <c r="B40" s="18">
        <v>10.903</v>
      </c>
      <c r="C40" s="44" t="str">
        <f>PFD!$G$27</f>
        <v>Setup Verification - Inspection</v>
      </c>
      <c r="D40" s="44" t="s">
        <v>1375</v>
      </c>
      <c r="E40" s="44"/>
      <c r="F40" s="44" t="s">
        <v>1412</v>
      </c>
      <c r="G40" s="44" t="s">
        <v>1413</v>
      </c>
      <c r="H40" s="44"/>
      <c r="I40" s="44" t="s">
        <v>1414</v>
      </c>
      <c r="J40" s="44" t="s">
        <v>1415</v>
      </c>
      <c r="K40" s="44" t="s">
        <v>1416</v>
      </c>
      <c r="L40" s="44" t="s">
        <v>1421</v>
      </c>
      <c r="M40" s="44" t="s">
        <v>1422</v>
      </c>
      <c r="N40" s="44" t="s">
        <v>1418</v>
      </c>
      <c r="O40" s="89"/>
    </row>
    <row r="41" spans="1:15" ht="92.6" x14ac:dyDescent="0.4">
      <c r="A41" s="89"/>
      <c r="B41" s="18">
        <v>10.904</v>
      </c>
      <c r="C41" s="44" t="str">
        <f>PFD!$G$27</f>
        <v>Setup Verification - Inspection</v>
      </c>
      <c r="D41" s="44" t="s">
        <v>1375</v>
      </c>
      <c r="E41" s="44"/>
      <c r="F41" s="44" t="s">
        <v>1423</v>
      </c>
      <c r="G41" s="44" t="s">
        <v>1423</v>
      </c>
      <c r="H41" s="44"/>
      <c r="I41" s="44" t="s">
        <v>1382</v>
      </c>
      <c r="J41" s="44" t="s">
        <v>1424</v>
      </c>
      <c r="K41" s="44" t="s">
        <v>1425</v>
      </c>
      <c r="L41" s="44" t="s">
        <v>1425</v>
      </c>
      <c r="M41" s="44" t="s">
        <v>1426</v>
      </c>
      <c r="N41" s="44" t="s">
        <v>1427</v>
      </c>
      <c r="O41" s="89"/>
    </row>
    <row r="42" spans="1:15" ht="92.6" x14ac:dyDescent="0.4">
      <c r="A42" s="89"/>
      <c r="B42" s="18">
        <v>10.904999999999999</v>
      </c>
      <c r="C42" s="44" t="str">
        <f>PFD!$G$27</f>
        <v>Setup Verification - Inspection</v>
      </c>
      <c r="D42" s="44" t="s">
        <v>1375</v>
      </c>
      <c r="E42" s="44"/>
      <c r="F42" s="44" t="s">
        <v>1406</v>
      </c>
      <c r="G42" s="44" t="s">
        <v>1428</v>
      </c>
      <c r="H42" s="44"/>
      <c r="I42" s="44" t="s">
        <v>1429</v>
      </c>
      <c r="J42" s="44" t="s">
        <v>1415</v>
      </c>
      <c r="K42" s="44" t="s">
        <v>1430</v>
      </c>
      <c r="L42" s="44" t="s">
        <v>1430</v>
      </c>
      <c r="M42" s="44" t="s">
        <v>1431</v>
      </c>
      <c r="N42" s="44" t="s">
        <v>1432</v>
      </c>
      <c r="O42" s="89"/>
    </row>
    <row r="43" spans="1:15" ht="61.75" x14ac:dyDescent="0.4">
      <c r="A43" s="89"/>
      <c r="B43" s="18">
        <v>10.906000000000001</v>
      </c>
      <c r="C43" s="44" t="str">
        <f>PFD!$G$27</f>
        <v>Setup Verification - Inspection</v>
      </c>
      <c r="D43" s="44" t="s">
        <v>1375</v>
      </c>
      <c r="E43" s="44"/>
      <c r="F43" s="44" t="s">
        <v>1406</v>
      </c>
      <c r="G43" s="44" t="s">
        <v>1428</v>
      </c>
      <c r="H43" s="44"/>
      <c r="I43" s="44" t="s">
        <v>1429</v>
      </c>
      <c r="J43" s="44" t="s">
        <v>1415</v>
      </c>
      <c r="K43" s="44" t="s">
        <v>1430</v>
      </c>
      <c r="L43" s="44" t="s">
        <v>1430</v>
      </c>
      <c r="M43" s="44" t="s">
        <v>1433</v>
      </c>
      <c r="N43" s="44" t="s">
        <v>1432</v>
      </c>
      <c r="O43" s="89"/>
    </row>
    <row r="44" spans="1:15" ht="123.45" x14ac:dyDescent="0.4">
      <c r="A44" s="89"/>
      <c r="B44" s="18">
        <v>20.001000000000001</v>
      </c>
      <c r="C44" s="44" t="str">
        <f>PFD!$G$28</f>
        <v>Production Process</v>
      </c>
      <c r="D44" s="44" t="s">
        <v>1375</v>
      </c>
      <c r="E44" s="44"/>
      <c r="F44" s="44" t="s">
        <v>50</v>
      </c>
      <c r="G44" s="44" t="s">
        <v>1434</v>
      </c>
      <c r="H44" s="44"/>
      <c r="I44" s="44" t="s">
        <v>1435</v>
      </c>
      <c r="J44" s="44" t="s">
        <v>1356</v>
      </c>
      <c r="K44" s="44" t="s">
        <v>1436</v>
      </c>
      <c r="L44" s="44" t="s">
        <v>1358</v>
      </c>
      <c r="M44" s="44" t="s">
        <v>1773</v>
      </c>
      <c r="N44" s="44" t="s">
        <v>1360</v>
      </c>
      <c r="O44" s="89"/>
    </row>
    <row r="45" spans="1:15" ht="113.15" x14ac:dyDescent="0.4">
      <c r="A45" s="89"/>
      <c r="B45" s="18">
        <v>20.001999999999999</v>
      </c>
      <c r="C45" s="44" t="str">
        <f>PFD!$G$28</f>
        <v>Production Process</v>
      </c>
      <c r="D45" s="44" t="s">
        <v>1375</v>
      </c>
      <c r="E45" s="44"/>
      <c r="F45" s="44" t="s">
        <v>1437</v>
      </c>
      <c r="G45" s="44" t="s">
        <v>1438</v>
      </c>
      <c r="H45" s="44"/>
      <c r="I45" s="44" t="s">
        <v>1439</v>
      </c>
      <c r="J45" s="44" t="s">
        <v>1356</v>
      </c>
      <c r="K45" s="220" t="s">
        <v>1401</v>
      </c>
      <c r="L45" s="44" t="s">
        <v>1358</v>
      </c>
      <c r="M45" s="44" t="s">
        <v>1440</v>
      </c>
      <c r="N45" s="44" t="s">
        <v>1368</v>
      </c>
      <c r="O45" s="89"/>
    </row>
    <row r="46" spans="1:15" ht="92.6" x14ac:dyDescent="0.4">
      <c r="A46" s="89"/>
      <c r="B46" s="18">
        <v>20.003</v>
      </c>
      <c r="C46" s="44" t="str">
        <f>PFD!$G$28</f>
        <v>Production Process</v>
      </c>
      <c r="D46" s="44" t="s">
        <v>1375</v>
      </c>
      <c r="E46" s="44"/>
      <c r="F46" s="44" t="s">
        <v>1437</v>
      </c>
      <c r="G46" s="44" t="s">
        <v>1441</v>
      </c>
      <c r="H46" s="44"/>
      <c r="I46" s="44" t="s">
        <v>1442</v>
      </c>
      <c r="J46" s="44" t="s">
        <v>1356</v>
      </c>
      <c r="K46" s="44" t="s">
        <v>1436</v>
      </c>
      <c r="L46" s="44" t="s">
        <v>1358</v>
      </c>
      <c r="M46" s="44" t="s">
        <v>1440</v>
      </c>
      <c r="N46" s="44" t="s">
        <v>1443</v>
      </c>
      <c r="O46" s="89"/>
    </row>
    <row r="47" spans="1:15" ht="41.15" x14ac:dyDescent="0.4">
      <c r="A47" s="89"/>
      <c r="B47" s="18">
        <v>25.001000000000001</v>
      </c>
      <c r="C47" s="44" t="str">
        <f>PFD!$G$40</f>
        <v>Post  and Pre Production Processes (As Applicable)</v>
      </c>
      <c r="D47" s="44" t="s">
        <v>1444</v>
      </c>
      <c r="E47" s="44"/>
      <c r="F47" s="44" t="s">
        <v>1437</v>
      </c>
      <c r="G47" s="44" t="s">
        <v>50</v>
      </c>
      <c r="H47" s="44"/>
      <c r="I47" s="44" t="s">
        <v>1445</v>
      </c>
      <c r="J47" s="44" t="s">
        <v>1356</v>
      </c>
      <c r="K47" s="44" t="s">
        <v>1446</v>
      </c>
      <c r="L47" s="44" t="s">
        <v>1358</v>
      </c>
      <c r="M47" s="44" t="s">
        <v>1447</v>
      </c>
      <c r="N47" s="44" t="s">
        <v>1448</v>
      </c>
      <c r="O47" s="89"/>
    </row>
    <row r="48" spans="1:15" ht="41.15" x14ac:dyDescent="0.4">
      <c r="A48" s="89"/>
      <c r="B48" s="18">
        <v>25.001999999999999</v>
      </c>
      <c r="C48" s="44" t="str">
        <f>PFD!$G$40</f>
        <v>Post  and Pre Production Processes (As Applicable)</v>
      </c>
      <c r="D48" s="44" t="s">
        <v>1444</v>
      </c>
      <c r="E48" s="44"/>
      <c r="F48" s="44" t="s">
        <v>50</v>
      </c>
      <c r="G48" s="44" t="s">
        <v>1449</v>
      </c>
      <c r="H48" s="44"/>
      <c r="I48" s="44" t="s">
        <v>1450</v>
      </c>
      <c r="J48" s="44" t="s">
        <v>1356</v>
      </c>
      <c r="K48" s="44" t="s">
        <v>1451</v>
      </c>
      <c r="L48" s="44" t="s">
        <v>1358</v>
      </c>
      <c r="M48" s="44" t="s">
        <v>1447</v>
      </c>
      <c r="N48" s="44" t="s">
        <v>1448</v>
      </c>
      <c r="O48" s="89"/>
    </row>
    <row r="49" spans="1:15" ht="41.15" x14ac:dyDescent="0.4">
      <c r="A49" s="89"/>
      <c r="B49" s="18">
        <v>25.003</v>
      </c>
      <c r="C49" s="44" t="str">
        <f>PFD!$G$40</f>
        <v>Post  and Pre Production Processes (As Applicable)</v>
      </c>
      <c r="D49" s="44" t="s">
        <v>1452</v>
      </c>
      <c r="E49" s="44"/>
      <c r="F49" s="44" t="s">
        <v>1453</v>
      </c>
      <c r="G49" s="44" t="s">
        <v>1454</v>
      </c>
      <c r="H49" s="44"/>
      <c r="I49" s="44" t="s">
        <v>1455</v>
      </c>
      <c r="J49" s="44" t="s">
        <v>1356</v>
      </c>
      <c r="K49" s="44" t="s">
        <v>1436</v>
      </c>
      <c r="L49" s="44" t="s">
        <v>1358</v>
      </c>
      <c r="M49" s="44" t="s">
        <v>1447</v>
      </c>
      <c r="N49" s="44" t="s">
        <v>1456</v>
      </c>
      <c r="O49" s="89"/>
    </row>
    <row r="50" spans="1:15" ht="41.15" x14ac:dyDescent="0.4">
      <c r="A50" s="89"/>
      <c r="B50" s="18">
        <v>25.004000000000001</v>
      </c>
      <c r="C50" s="44" t="str">
        <f>PFD!$G$40</f>
        <v>Post  and Pre Production Processes (As Applicable)</v>
      </c>
      <c r="D50" s="44" t="s">
        <v>1452</v>
      </c>
      <c r="E50" s="44"/>
      <c r="F50" s="44" t="s">
        <v>1457</v>
      </c>
      <c r="G50" s="44" t="s">
        <v>1454</v>
      </c>
      <c r="H50" s="44"/>
      <c r="I50" s="44" t="s">
        <v>1458</v>
      </c>
      <c r="J50" s="44" t="s">
        <v>1459</v>
      </c>
      <c r="K50" s="44" t="s">
        <v>1436</v>
      </c>
      <c r="L50" s="44" t="s">
        <v>1358</v>
      </c>
      <c r="M50" s="44" t="s">
        <v>1447</v>
      </c>
      <c r="N50" s="44" t="s">
        <v>1456</v>
      </c>
      <c r="O50" s="89"/>
    </row>
    <row r="51" spans="1:15" ht="41.15" x14ac:dyDescent="0.4">
      <c r="A51" s="89"/>
      <c r="B51" s="18">
        <v>25.100999999999999</v>
      </c>
      <c r="C51" s="44" t="str">
        <f>PFD!$G$41</f>
        <v>Terminal Post Op Rewind (as applcable)</v>
      </c>
      <c r="D51" s="44" t="s">
        <v>1452</v>
      </c>
      <c r="E51" s="44"/>
      <c r="F51" s="44" t="s">
        <v>1460</v>
      </c>
      <c r="G51" s="44" t="s">
        <v>50</v>
      </c>
      <c r="H51" s="44"/>
      <c r="I51" s="44" t="s">
        <v>1461</v>
      </c>
      <c r="J51" s="44" t="s">
        <v>1356</v>
      </c>
      <c r="K51" s="44" t="s">
        <v>1436</v>
      </c>
      <c r="L51" s="44" t="s">
        <v>1358</v>
      </c>
      <c r="M51" s="44" t="s">
        <v>1447</v>
      </c>
      <c r="N51" s="44" t="s">
        <v>1456</v>
      </c>
      <c r="O51" s="89"/>
    </row>
    <row r="52" spans="1:15" ht="30.9" x14ac:dyDescent="0.4">
      <c r="A52" s="89"/>
      <c r="B52" s="18">
        <v>25.102</v>
      </c>
      <c r="C52" s="44" t="str">
        <f>PFD!$G$41</f>
        <v>Terminal Post Op Rewind (as applcable)</v>
      </c>
      <c r="D52" s="44" t="s">
        <v>1452</v>
      </c>
      <c r="E52" s="44"/>
      <c r="F52" s="44" t="s">
        <v>50</v>
      </c>
      <c r="G52" s="44" t="s">
        <v>1449</v>
      </c>
      <c r="H52" s="44"/>
      <c r="I52" s="44" t="s">
        <v>1462</v>
      </c>
      <c r="J52" s="44" t="s">
        <v>1356</v>
      </c>
      <c r="K52" s="44" t="s">
        <v>1357</v>
      </c>
      <c r="L52" s="44" t="s">
        <v>1358</v>
      </c>
      <c r="M52" s="44" t="s">
        <v>1447</v>
      </c>
      <c r="N52" s="44" t="s">
        <v>1456</v>
      </c>
      <c r="O52" s="89"/>
    </row>
    <row r="53" spans="1:15" ht="51.45" x14ac:dyDescent="0.4">
      <c r="A53" s="89"/>
      <c r="B53" s="18">
        <v>25.103000000000002</v>
      </c>
      <c r="C53" s="44" t="str">
        <f>PFD!$G$41</f>
        <v>Terminal Post Op Rewind (as applcable)</v>
      </c>
      <c r="D53" s="44" t="s">
        <v>1361</v>
      </c>
      <c r="E53" s="44"/>
      <c r="F53" s="44" t="s">
        <v>50</v>
      </c>
      <c r="G53" s="44" t="s">
        <v>1463</v>
      </c>
      <c r="H53" s="44"/>
      <c r="I53" s="44" t="s">
        <v>1464</v>
      </c>
      <c r="J53" s="44" t="s">
        <v>1356</v>
      </c>
      <c r="K53" s="44" t="s">
        <v>1451</v>
      </c>
      <c r="L53" s="44" t="s">
        <v>1358</v>
      </c>
      <c r="M53" s="44" t="s">
        <v>1465</v>
      </c>
      <c r="N53" s="44" t="s">
        <v>1448</v>
      </c>
      <c r="O53" s="89"/>
    </row>
    <row r="54" spans="1:15" ht="61.75" x14ac:dyDescent="0.4">
      <c r="A54" s="89"/>
      <c r="B54" s="18">
        <v>25.201000000000001</v>
      </c>
      <c r="C54" s="44" t="str">
        <f>PFD!$G$42</f>
        <v>Terminal Post Op Greasing (as applicable)</v>
      </c>
      <c r="D54" s="44" t="s">
        <v>1466</v>
      </c>
      <c r="E54" s="44"/>
      <c r="F54" s="44" t="s">
        <v>1467</v>
      </c>
      <c r="G54" s="44" t="s">
        <v>50</v>
      </c>
      <c r="H54" s="44"/>
      <c r="I54" s="44" t="s">
        <v>1468</v>
      </c>
      <c r="J54" s="44" t="s">
        <v>1356</v>
      </c>
      <c r="K54" s="44" t="s">
        <v>1446</v>
      </c>
      <c r="L54" s="44" t="s">
        <v>1358</v>
      </c>
      <c r="M54" s="44" t="s">
        <v>1469</v>
      </c>
      <c r="N54" s="44" t="s">
        <v>1470</v>
      </c>
      <c r="O54" s="89"/>
    </row>
    <row r="55" spans="1:15" ht="30.9" x14ac:dyDescent="0.4">
      <c r="A55" s="89"/>
      <c r="B55" s="18">
        <v>25.202000000000002</v>
      </c>
      <c r="C55" s="44" t="str">
        <f>PFD!$G$42</f>
        <v>Terminal Post Op Greasing (as applicable)</v>
      </c>
      <c r="D55" s="44" t="s">
        <v>1466</v>
      </c>
      <c r="E55" s="44"/>
      <c r="F55" s="44" t="s">
        <v>1471</v>
      </c>
      <c r="G55" s="44" t="s">
        <v>50</v>
      </c>
      <c r="H55" s="44"/>
      <c r="I55" s="44" t="s">
        <v>1472</v>
      </c>
      <c r="J55" s="44" t="s">
        <v>1459</v>
      </c>
      <c r="K55" s="44" t="s">
        <v>1436</v>
      </c>
      <c r="L55" s="44" t="s">
        <v>1358</v>
      </c>
      <c r="M55" s="44" t="s">
        <v>1469</v>
      </c>
      <c r="N55" s="44" t="s">
        <v>1456</v>
      </c>
      <c r="O55" s="89"/>
    </row>
    <row r="56" spans="1:15" ht="30.9" x14ac:dyDescent="0.4">
      <c r="A56" s="89"/>
      <c r="B56" s="18">
        <v>25.202999999999999</v>
      </c>
      <c r="C56" s="44" t="str">
        <f>PFD!$G$42</f>
        <v>Terminal Post Op Greasing (as applicable)</v>
      </c>
      <c r="D56" s="44" t="s">
        <v>1466</v>
      </c>
      <c r="E56" s="44"/>
      <c r="F56" s="44" t="s">
        <v>1473</v>
      </c>
      <c r="G56" s="44" t="s">
        <v>1474</v>
      </c>
      <c r="H56" s="44"/>
      <c r="I56" s="44" t="s">
        <v>1409</v>
      </c>
      <c r="J56" s="44" t="s">
        <v>1410</v>
      </c>
      <c r="K56" s="220" t="s">
        <v>1401</v>
      </c>
      <c r="L56" s="44" t="s">
        <v>1402</v>
      </c>
      <c r="M56" s="44" t="s">
        <v>1469</v>
      </c>
      <c r="N56" s="44" t="s">
        <v>1475</v>
      </c>
      <c r="O56" s="89"/>
    </row>
    <row r="57" spans="1:15" ht="61.75" x14ac:dyDescent="0.4">
      <c r="A57" s="89"/>
      <c r="B57" s="18">
        <v>25.204000000000001</v>
      </c>
      <c r="C57" s="44" t="str">
        <f>PFD!$G$42</f>
        <v>Terminal Post Op Greasing (as applicable)</v>
      </c>
      <c r="D57" s="44" t="s">
        <v>1466</v>
      </c>
      <c r="E57" s="44"/>
      <c r="F57" s="44" t="s">
        <v>50</v>
      </c>
      <c r="G57" s="44" t="s">
        <v>1476</v>
      </c>
      <c r="H57" s="44"/>
      <c r="I57" s="44" t="s">
        <v>1477</v>
      </c>
      <c r="J57" s="44" t="s">
        <v>1356</v>
      </c>
      <c r="K57" s="44" t="s">
        <v>1436</v>
      </c>
      <c r="L57" s="44" t="s">
        <v>1358</v>
      </c>
      <c r="M57" s="44" t="s">
        <v>1478</v>
      </c>
      <c r="N57" s="44" t="s">
        <v>1479</v>
      </c>
      <c r="O57" s="89"/>
    </row>
    <row r="58" spans="1:15" ht="30.9" x14ac:dyDescent="0.4">
      <c r="A58" s="89"/>
      <c r="B58" s="18">
        <v>25.204999999999998</v>
      </c>
      <c r="C58" s="44" t="str">
        <f>PFD!$G$42</f>
        <v>Terminal Post Op Greasing (as applicable)</v>
      </c>
      <c r="D58" s="44" t="s">
        <v>1466</v>
      </c>
      <c r="E58" s="44"/>
      <c r="F58" s="44" t="s">
        <v>50</v>
      </c>
      <c r="G58" s="44" t="s">
        <v>1449</v>
      </c>
      <c r="H58" s="44"/>
      <c r="I58" s="44" t="s">
        <v>1480</v>
      </c>
      <c r="J58" s="44" t="s">
        <v>1356</v>
      </c>
      <c r="K58" s="44" t="s">
        <v>1357</v>
      </c>
      <c r="L58" s="44" t="s">
        <v>1358</v>
      </c>
      <c r="M58" s="44" t="s">
        <v>1469</v>
      </c>
      <c r="N58" s="44" t="s">
        <v>1479</v>
      </c>
      <c r="O58" s="89"/>
    </row>
    <row r="59" spans="1:15" ht="113.15" x14ac:dyDescent="0.4">
      <c r="A59" s="89"/>
      <c r="B59" s="18">
        <v>30.001000000000001</v>
      </c>
      <c r="C59" s="44" t="str">
        <f>PFD!$G$43</f>
        <v>Labeling and Retain Collection Systems</v>
      </c>
      <c r="D59" s="44" t="s">
        <v>1375</v>
      </c>
      <c r="E59" s="44"/>
      <c r="F59" s="44" t="s">
        <v>1437</v>
      </c>
      <c r="G59" s="44" t="s">
        <v>1438</v>
      </c>
      <c r="H59" s="44"/>
      <c r="I59" s="44" t="s">
        <v>1481</v>
      </c>
      <c r="J59" s="44" t="s">
        <v>1356</v>
      </c>
      <c r="K59" s="220" t="s">
        <v>1401</v>
      </c>
      <c r="L59" s="44" t="s">
        <v>1358</v>
      </c>
      <c r="M59" s="44" t="s">
        <v>1440</v>
      </c>
      <c r="N59" s="44" t="s">
        <v>1368</v>
      </c>
      <c r="O59" s="89"/>
    </row>
    <row r="60" spans="1:15" ht="133.75" x14ac:dyDescent="0.4">
      <c r="A60" s="89"/>
      <c r="B60" s="18">
        <v>40.000999999999998</v>
      </c>
      <c r="C60" s="44" t="str">
        <f>PFD!$G$44</f>
        <v>In - Process Inspection</v>
      </c>
      <c r="D60" s="44" t="s">
        <v>1375</v>
      </c>
      <c r="E60" s="44"/>
      <c r="F60" s="44" t="s">
        <v>1382</v>
      </c>
      <c r="G60" s="44" t="s">
        <v>1482</v>
      </c>
      <c r="H60" s="44"/>
      <c r="I60" s="44" t="s">
        <v>1483</v>
      </c>
      <c r="J60" s="44" t="s">
        <v>1484</v>
      </c>
      <c r="K60" s="44" t="s">
        <v>1485</v>
      </c>
      <c r="L60" s="44" t="s">
        <v>1486</v>
      </c>
      <c r="M60" s="44" t="s">
        <v>1771</v>
      </c>
      <c r="N60" s="44" t="s">
        <v>1443</v>
      </c>
      <c r="O60" s="89"/>
    </row>
    <row r="61" spans="1:15" ht="72" x14ac:dyDescent="0.4">
      <c r="A61" s="89"/>
      <c r="B61" s="18">
        <v>40.002000000000002</v>
      </c>
      <c r="C61" s="44" t="str">
        <f>PFD!$G$44</f>
        <v>In - Process Inspection</v>
      </c>
      <c r="D61" s="44" t="s">
        <v>1375</v>
      </c>
      <c r="E61" s="44"/>
      <c r="F61" s="44" t="s">
        <v>1423</v>
      </c>
      <c r="G61" s="44" t="s">
        <v>1423</v>
      </c>
      <c r="H61" s="44"/>
      <c r="I61" s="44" t="s">
        <v>1487</v>
      </c>
      <c r="J61" s="44" t="s">
        <v>1488</v>
      </c>
      <c r="K61" s="44" t="s">
        <v>1489</v>
      </c>
      <c r="L61" s="44" t="s">
        <v>1490</v>
      </c>
      <c r="M61" s="44" t="s">
        <v>1491</v>
      </c>
      <c r="N61" s="44" t="s">
        <v>1443</v>
      </c>
      <c r="O61" s="89"/>
    </row>
    <row r="62" spans="1:15" ht="51.45" x14ac:dyDescent="0.4">
      <c r="A62" s="89"/>
      <c r="B62" s="18">
        <v>40.003</v>
      </c>
      <c r="C62" s="44" t="str">
        <f>PFD!$G$44</f>
        <v>In - Process Inspection</v>
      </c>
      <c r="D62" s="44" t="s">
        <v>1375</v>
      </c>
      <c r="E62" s="44"/>
      <c r="F62" s="44" t="s">
        <v>1489</v>
      </c>
      <c r="G62" s="44" t="s">
        <v>1492</v>
      </c>
      <c r="H62" s="44"/>
      <c r="I62" s="44" t="s">
        <v>1493</v>
      </c>
      <c r="J62" s="44" t="s">
        <v>1494</v>
      </c>
      <c r="K62" s="44" t="s">
        <v>1495</v>
      </c>
      <c r="L62" s="44" t="s">
        <v>1495</v>
      </c>
      <c r="M62" s="44" t="s">
        <v>1496</v>
      </c>
      <c r="N62" s="44" t="s">
        <v>1497</v>
      </c>
      <c r="O62" s="89"/>
    </row>
    <row r="63" spans="1:15" ht="51.45" x14ac:dyDescent="0.4">
      <c r="A63" s="89"/>
      <c r="B63" s="18">
        <v>40.003999999999998</v>
      </c>
      <c r="C63" s="44" t="str">
        <f>PFD!$G$44</f>
        <v>In - Process Inspection</v>
      </c>
      <c r="D63" s="44" t="s">
        <v>1375</v>
      </c>
      <c r="E63" s="44"/>
      <c r="F63" s="44" t="s">
        <v>1498</v>
      </c>
      <c r="G63" s="44" t="s">
        <v>1499</v>
      </c>
      <c r="H63" s="44"/>
      <c r="I63" s="44" t="s">
        <v>1500</v>
      </c>
      <c r="J63" s="44" t="s">
        <v>1501</v>
      </c>
      <c r="K63" s="44" t="s">
        <v>1502</v>
      </c>
      <c r="L63" s="44" t="s">
        <v>1502</v>
      </c>
      <c r="M63" s="44" t="s">
        <v>1503</v>
      </c>
      <c r="N63" s="44" t="s">
        <v>1497</v>
      </c>
      <c r="O63" s="89"/>
    </row>
    <row r="64" spans="1:15" ht="113.15" x14ac:dyDescent="0.4">
      <c r="A64" s="89"/>
      <c r="B64" s="18">
        <v>40.005000000000003</v>
      </c>
      <c r="C64" s="44" t="str">
        <f>PFD!$G$44</f>
        <v>In - Process Inspection</v>
      </c>
      <c r="D64" s="44" t="s">
        <v>1504</v>
      </c>
      <c r="E64" s="44"/>
      <c r="F64" s="44" t="s">
        <v>1361</v>
      </c>
      <c r="G64" s="44" t="s">
        <v>1504</v>
      </c>
      <c r="H64" s="44"/>
      <c r="I64" s="44" t="s">
        <v>1505</v>
      </c>
      <c r="J64" s="44" t="s">
        <v>1356</v>
      </c>
      <c r="K64" s="44" t="s">
        <v>1506</v>
      </c>
      <c r="L64" s="44" t="s">
        <v>1506</v>
      </c>
      <c r="M64" s="44" t="s">
        <v>1507</v>
      </c>
      <c r="N64" s="44" t="s">
        <v>1508</v>
      </c>
      <c r="O64" s="89"/>
    </row>
    <row r="65" spans="1:15" ht="92.6" x14ac:dyDescent="0.4">
      <c r="A65" s="89"/>
      <c r="B65" s="18">
        <v>40.006</v>
      </c>
      <c r="C65" s="44" t="str">
        <f>PFD!$G$44</f>
        <v>In - Process Inspection</v>
      </c>
      <c r="D65" s="44" t="s">
        <v>1504</v>
      </c>
      <c r="E65" s="44"/>
      <c r="F65" s="44" t="s">
        <v>1489</v>
      </c>
      <c r="G65" s="44" t="s">
        <v>1509</v>
      </c>
      <c r="H65" s="44"/>
      <c r="I65" s="44" t="s">
        <v>1510</v>
      </c>
      <c r="J65" s="44" t="s">
        <v>1511</v>
      </c>
      <c r="K65" s="44" t="s">
        <v>1512</v>
      </c>
      <c r="L65" s="44" t="s">
        <v>1512</v>
      </c>
      <c r="M65" s="44" t="s">
        <v>1513</v>
      </c>
      <c r="N65" s="44" t="s">
        <v>1514</v>
      </c>
      <c r="O65" s="89"/>
    </row>
    <row r="66" spans="1:15" ht="51.45" x14ac:dyDescent="0.4">
      <c r="A66" s="89"/>
      <c r="B66" s="18">
        <v>40.006999999999998</v>
      </c>
      <c r="C66" s="44" t="str">
        <f>PFD!$G$44</f>
        <v>In - Process Inspection</v>
      </c>
      <c r="D66" s="44" t="s">
        <v>1515</v>
      </c>
      <c r="E66" s="44"/>
      <c r="F66" s="44" t="s">
        <v>1406</v>
      </c>
      <c r="G66" s="44" t="s">
        <v>50</v>
      </c>
      <c r="H66" s="44"/>
      <c r="I66" s="44" t="s">
        <v>1516</v>
      </c>
      <c r="J66" s="44" t="s">
        <v>1517</v>
      </c>
      <c r="K66" s="44" t="s">
        <v>1518</v>
      </c>
      <c r="L66" s="44" t="s">
        <v>1518</v>
      </c>
      <c r="M66" s="44" t="s">
        <v>1519</v>
      </c>
      <c r="N66" s="44" t="s">
        <v>1443</v>
      </c>
      <c r="O66" s="89"/>
    </row>
    <row r="67" spans="1:15" ht="92.6" x14ac:dyDescent="0.4">
      <c r="A67" s="89"/>
      <c r="B67" s="18">
        <v>50.000999999999998</v>
      </c>
      <c r="C67" s="44" t="str">
        <f>PFD!$G$45</f>
        <v>Package Reels into Boxes</v>
      </c>
      <c r="D67" s="44" t="s">
        <v>1375</v>
      </c>
      <c r="E67" s="44"/>
      <c r="F67" s="44" t="s">
        <v>50</v>
      </c>
      <c r="G67" s="44" t="s">
        <v>1520</v>
      </c>
      <c r="H67" s="44"/>
      <c r="I67" s="44" t="s">
        <v>1435</v>
      </c>
      <c r="J67" s="44" t="s">
        <v>1356</v>
      </c>
      <c r="K67" s="44" t="s">
        <v>1436</v>
      </c>
      <c r="L67" s="44" t="s">
        <v>1521</v>
      </c>
      <c r="M67" s="44" t="s">
        <v>1522</v>
      </c>
      <c r="N67" s="44" t="s">
        <v>1360</v>
      </c>
      <c r="O67" s="89"/>
    </row>
    <row r="68" spans="1:15" ht="51.45" x14ac:dyDescent="0.4">
      <c r="A68" s="89"/>
      <c r="B68" s="18">
        <v>60.000999999999998</v>
      </c>
      <c r="C68" s="44" t="str">
        <f>PFD!$G$46</f>
        <v>Move Goods to Terminal Store into Location</v>
      </c>
      <c r="D68" s="44" t="s">
        <v>1523</v>
      </c>
      <c r="E68" s="44"/>
      <c r="F68" s="44" t="s">
        <v>50</v>
      </c>
      <c r="G68" s="44" t="s">
        <v>1524</v>
      </c>
      <c r="H68" s="44"/>
      <c r="I68" s="44" t="s">
        <v>1525</v>
      </c>
      <c r="J68" s="44" t="s">
        <v>1356</v>
      </c>
      <c r="K68" s="44" t="s">
        <v>1451</v>
      </c>
      <c r="L68" s="44" t="s">
        <v>1358</v>
      </c>
      <c r="M68" s="44" t="s">
        <v>1526</v>
      </c>
      <c r="N68" s="44" t="s">
        <v>1448</v>
      </c>
      <c r="O68" s="89"/>
    </row>
    <row r="69" spans="1:15" ht="61.75" x14ac:dyDescent="0.4">
      <c r="A69" s="89"/>
      <c r="B69" s="18">
        <v>60.002000000000002</v>
      </c>
      <c r="C69" s="44" t="str">
        <f>PFD!$G$46</f>
        <v>Move Goods to Terminal Store into Location</v>
      </c>
      <c r="D69" s="44" t="s">
        <v>1361</v>
      </c>
      <c r="E69" s="44"/>
      <c r="F69" s="44" t="s">
        <v>50</v>
      </c>
      <c r="G69" s="44" t="s">
        <v>1449</v>
      </c>
      <c r="H69" s="44"/>
      <c r="I69" s="44" t="s">
        <v>1527</v>
      </c>
      <c r="J69" s="44" t="s">
        <v>1356</v>
      </c>
      <c r="K69" s="44" t="s">
        <v>1451</v>
      </c>
      <c r="L69" s="44" t="s">
        <v>1358</v>
      </c>
      <c r="M69" s="44" t="s">
        <v>1528</v>
      </c>
      <c r="N69" s="44" t="s">
        <v>1360</v>
      </c>
      <c r="O69" s="89"/>
    </row>
    <row r="70" spans="1:15" ht="72" x14ac:dyDescent="0.4">
      <c r="A70" s="89"/>
      <c r="B70" s="18">
        <v>60.003</v>
      </c>
      <c r="C70" s="44" t="str">
        <f>PFD!$G$46</f>
        <v>Move Goods to Terminal Store into Location</v>
      </c>
      <c r="D70" s="44" t="s">
        <v>1361</v>
      </c>
      <c r="E70" s="44"/>
      <c r="F70" s="44" t="s">
        <v>1437</v>
      </c>
      <c r="G70" s="44" t="s">
        <v>50</v>
      </c>
      <c r="H70" s="44"/>
      <c r="I70" s="44" t="s">
        <v>1529</v>
      </c>
      <c r="J70" s="44" t="s">
        <v>1356</v>
      </c>
      <c r="K70" s="44" t="s">
        <v>1451</v>
      </c>
      <c r="L70" s="44" t="s">
        <v>1358</v>
      </c>
      <c r="M70" s="44" t="s">
        <v>1530</v>
      </c>
      <c r="N70" s="44" t="s">
        <v>1531</v>
      </c>
      <c r="O70" s="89"/>
    </row>
    <row r="71" spans="1:15" ht="61.75" x14ac:dyDescent="0.4">
      <c r="A71" s="89"/>
      <c r="B71" s="18">
        <v>60.003999999999998</v>
      </c>
      <c r="C71" s="44" t="str">
        <f>PFD!$G$46</f>
        <v>Move Goods to Terminal Store into Location</v>
      </c>
      <c r="D71" s="44" t="s">
        <v>1361</v>
      </c>
      <c r="E71" s="44"/>
      <c r="F71" s="44" t="s">
        <v>50</v>
      </c>
      <c r="G71" s="44" t="s">
        <v>1532</v>
      </c>
      <c r="H71" s="44"/>
      <c r="I71" s="44" t="s">
        <v>1533</v>
      </c>
      <c r="J71" s="44" t="s">
        <v>1356</v>
      </c>
      <c r="K71" s="44" t="s">
        <v>1451</v>
      </c>
      <c r="L71" s="44" t="s">
        <v>1358</v>
      </c>
      <c r="M71" s="44" t="s">
        <v>1534</v>
      </c>
      <c r="N71" s="44" t="s">
        <v>1535</v>
      </c>
      <c r="O71" s="89"/>
    </row>
    <row r="72" spans="1:15" ht="92.6" x14ac:dyDescent="0.4">
      <c r="A72" s="89"/>
      <c r="B72" s="18">
        <v>70.001000000000005</v>
      </c>
      <c r="C72" s="44" t="str">
        <f>PFD!$G$47</f>
        <v>Shipping</v>
      </c>
      <c r="D72" s="44" t="s">
        <v>1536</v>
      </c>
      <c r="E72" s="44"/>
      <c r="F72" s="44" t="s">
        <v>1537</v>
      </c>
      <c r="G72" s="44" t="s">
        <v>50</v>
      </c>
      <c r="H72" s="44"/>
      <c r="I72" s="44" t="s">
        <v>1361</v>
      </c>
      <c r="J72" s="44" t="s">
        <v>1356</v>
      </c>
      <c r="K72" s="44" t="s">
        <v>1451</v>
      </c>
      <c r="L72" s="44" t="s">
        <v>1358</v>
      </c>
      <c r="M72" s="44" t="s">
        <v>1538</v>
      </c>
      <c r="N72" s="44" t="s">
        <v>1360</v>
      </c>
      <c r="O72" s="89"/>
    </row>
    <row r="73" spans="1:15" ht="41.15" x14ac:dyDescent="0.4">
      <c r="A73" s="89"/>
      <c r="B73" s="18">
        <v>70.001999999999995</v>
      </c>
      <c r="C73" s="44" t="str">
        <f>PFD!$G$47</f>
        <v>Shipping</v>
      </c>
      <c r="D73" s="44" t="s">
        <v>1361</v>
      </c>
      <c r="E73" s="44"/>
      <c r="F73" s="44" t="s">
        <v>1437</v>
      </c>
      <c r="G73" s="44" t="s">
        <v>50</v>
      </c>
      <c r="H73" s="44"/>
      <c r="I73" s="44" t="s">
        <v>1539</v>
      </c>
      <c r="J73" s="44" t="s">
        <v>1459</v>
      </c>
      <c r="K73" s="44" t="s">
        <v>1451</v>
      </c>
      <c r="L73" s="44" t="s">
        <v>1358</v>
      </c>
      <c r="M73" s="44" t="s">
        <v>1534</v>
      </c>
      <c r="N73" s="44" t="s">
        <v>1540</v>
      </c>
      <c r="O73" s="89"/>
    </row>
    <row r="74" spans="1:15" ht="20.6" x14ac:dyDescent="0.4">
      <c r="A74" s="89"/>
      <c r="B74" s="18">
        <v>70.003</v>
      </c>
      <c r="C74" s="44" t="str">
        <f>PFD!$G$47</f>
        <v>Shipping</v>
      </c>
      <c r="D74" s="44" t="s">
        <v>1361</v>
      </c>
      <c r="E74" s="44"/>
      <c r="F74" s="44" t="s">
        <v>50</v>
      </c>
      <c r="G74" s="44" t="s">
        <v>1541</v>
      </c>
      <c r="H74" s="44"/>
      <c r="I74" s="44" t="s">
        <v>1362</v>
      </c>
      <c r="J74" s="44" t="s">
        <v>1356</v>
      </c>
      <c r="K74" s="44" t="s">
        <v>1451</v>
      </c>
      <c r="L74" s="44" t="s">
        <v>1358</v>
      </c>
      <c r="M74" s="44" t="s">
        <v>1542</v>
      </c>
      <c r="N74" s="44" t="s">
        <v>1543</v>
      </c>
      <c r="O74" s="89"/>
    </row>
    <row r="75" spans="1:15" ht="61.75" x14ac:dyDescent="0.4">
      <c r="A75" s="89"/>
      <c r="B75" s="18">
        <v>70.004000000000005</v>
      </c>
      <c r="C75" s="44" t="str">
        <f>PFD!$G$47</f>
        <v>Shipping</v>
      </c>
      <c r="D75" s="44" t="s">
        <v>1361</v>
      </c>
      <c r="E75" s="44"/>
      <c r="F75" s="44" t="s">
        <v>1437</v>
      </c>
      <c r="G75" s="44" t="s">
        <v>1441</v>
      </c>
      <c r="H75" s="44"/>
      <c r="I75" s="44" t="s">
        <v>1544</v>
      </c>
      <c r="J75" s="44" t="s">
        <v>1356</v>
      </c>
      <c r="K75" s="44" t="s">
        <v>1451</v>
      </c>
      <c r="L75" s="44" t="s">
        <v>1358</v>
      </c>
      <c r="M75" s="44" t="s">
        <v>1545</v>
      </c>
      <c r="N75" s="44" t="s">
        <v>1546</v>
      </c>
      <c r="O75" s="89"/>
    </row>
    <row r="76" spans="1:15" ht="72" x14ac:dyDescent="0.4">
      <c r="A76" s="89"/>
      <c r="B76" s="18">
        <v>70.004999999999995</v>
      </c>
      <c r="C76" s="44" t="str">
        <f>PFD!$G$47</f>
        <v>Shipping</v>
      </c>
      <c r="D76" s="44" t="s">
        <v>1361</v>
      </c>
      <c r="E76" s="44"/>
      <c r="F76" s="44" t="s">
        <v>1437</v>
      </c>
      <c r="G76" s="44" t="s">
        <v>1441</v>
      </c>
      <c r="H76" s="44"/>
      <c r="I76" s="44" t="s">
        <v>1544</v>
      </c>
      <c r="J76" s="44" t="s">
        <v>1356</v>
      </c>
      <c r="K76" s="44" t="s">
        <v>1451</v>
      </c>
      <c r="L76" s="44" t="s">
        <v>1358</v>
      </c>
      <c r="M76" s="44" t="s">
        <v>1547</v>
      </c>
      <c r="N76" s="44" t="s">
        <v>1546</v>
      </c>
      <c r="O76" s="89"/>
    </row>
    <row r="77" spans="1:15" ht="82.3" x14ac:dyDescent="0.4">
      <c r="A77" s="89"/>
      <c r="B77" s="18">
        <v>70.006</v>
      </c>
      <c r="C77" s="44" t="str">
        <f>PFD!$G$47</f>
        <v>Shipping</v>
      </c>
      <c r="D77" s="44" t="s">
        <v>1361</v>
      </c>
      <c r="E77" s="44"/>
      <c r="F77" s="44" t="s">
        <v>1437</v>
      </c>
      <c r="G77" s="44" t="s">
        <v>1441</v>
      </c>
      <c r="H77" s="44"/>
      <c r="I77" s="44" t="s">
        <v>1548</v>
      </c>
      <c r="J77" s="44" t="s">
        <v>1549</v>
      </c>
      <c r="K77" s="44" t="s">
        <v>1451</v>
      </c>
      <c r="L77" s="44" t="s">
        <v>1358</v>
      </c>
      <c r="M77" s="44" t="s">
        <v>1550</v>
      </c>
      <c r="N77" s="44" t="s">
        <v>1546</v>
      </c>
      <c r="O77" s="89"/>
    </row>
    <row r="78" spans="1:15" ht="102.9" x14ac:dyDescent="0.4">
      <c r="A78" s="89"/>
      <c r="B78" s="18">
        <v>70.007000000000005</v>
      </c>
      <c r="C78" s="44" t="str">
        <f>PFD!$G$47</f>
        <v>Shipping</v>
      </c>
      <c r="D78" s="44" t="s">
        <v>1361</v>
      </c>
      <c r="E78" s="44"/>
      <c r="F78" s="44" t="s">
        <v>1437</v>
      </c>
      <c r="G78" s="44" t="s">
        <v>1441</v>
      </c>
      <c r="H78" s="44"/>
      <c r="I78" s="44" t="s">
        <v>1548</v>
      </c>
      <c r="J78" s="44" t="s">
        <v>1549</v>
      </c>
      <c r="K78" s="44" t="s">
        <v>1451</v>
      </c>
      <c r="L78" s="44" t="s">
        <v>1358</v>
      </c>
      <c r="M78" s="44" t="s">
        <v>1551</v>
      </c>
      <c r="N78" s="44" t="s">
        <v>1546</v>
      </c>
      <c r="O78" s="89"/>
    </row>
    <row r="79" spans="1:15" ht="12.45" x14ac:dyDescent="0.4">
      <c r="A79" s="89"/>
      <c r="B79" s="89"/>
      <c r="C79" s="89"/>
      <c r="D79" s="89"/>
      <c r="E79" s="89"/>
      <c r="F79" s="89"/>
      <c r="G79" s="89"/>
      <c r="H79" s="89"/>
      <c r="I79" s="89"/>
      <c r="J79" s="89"/>
      <c r="K79" s="89"/>
      <c r="L79" s="89"/>
      <c r="M79" s="89"/>
      <c r="N79" s="89"/>
      <c r="O79" s="89"/>
    </row>
    <row r="80" spans="1:15" ht="12.45" x14ac:dyDescent="0.4">
      <c r="A80" s="26"/>
      <c r="B80" s="26"/>
      <c r="C80" s="26"/>
      <c r="D80" s="26"/>
      <c r="E80" s="26"/>
      <c r="F80" s="26"/>
      <c r="G80" s="26"/>
      <c r="H80" s="26"/>
      <c r="I80" s="26"/>
      <c r="J80" s="26"/>
      <c r="K80" s="26"/>
      <c r="L80" s="26"/>
      <c r="M80" s="26"/>
      <c r="N80" s="26"/>
      <c r="O80" s="26"/>
    </row>
  </sheetData>
  <mergeCells count="38">
    <mergeCell ref="N19:N20"/>
    <mergeCell ref="B19:B20"/>
    <mergeCell ref="C19:C20"/>
    <mergeCell ref="D19:D20"/>
    <mergeCell ref="E19:G19"/>
    <mergeCell ref="H19:H20"/>
    <mergeCell ref="I19:M19"/>
    <mergeCell ref="H18:I18"/>
    <mergeCell ref="B11:G11"/>
    <mergeCell ref="H11:I11"/>
    <mergeCell ref="J11:M11"/>
    <mergeCell ref="B12:G12"/>
    <mergeCell ref="H12:I12"/>
    <mergeCell ref="J12:M12"/>
    <mergeCell ref="B13:N13"/>
    <mergeCell ref="B14:N14"/>
    <mergeCell ref="B15:N15"/>
    <mergeCell ref="B16:N16"/>
    <mergeCell ref="B17:N17"/>
    <mergeCell ref="B9:F9"/>
    <mergeCell ref="H9:I9"/>
    <mergeCell ref="J9:M9"/>
    <mergeCell ref="B10:F10"/>
    <mergeCell ref="H10:I10"/>
    <mergeCell ref="J10:M10"/>
    <mergeCell ref="B7:G7"/>
    <mergeCell ref="H7:I7"/>
    <mergeCell ref="J7:M7"/>
    <mergeCell ref="B8:G8"/>
    <mergeCell ref="H8:I8"/>
    <mergeCell ref="J8:M8"/>
    <mergeCell ref="B5:G5"/>
    <mergeCell ref="H5:I5"/>
    <mergeCell ref="J5:K5"/>
    <mergeCell ref="L5:M5"/>
    <mergeCell ref="H6:I6"/>
    <mergeCell ref="J6:K6"/>
    <mergeCell ref="L6:M6"/>
  </mergeCells>
  <printOptions horizontalCentered="1"/>
  <pageMargins left="0.25" right="0.25" top="0.5" bottom="0.5" header="0" footer="0"/>
  <pageSetup scale="64" fitToHeight="6"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38"/>
    <pageSetUpPr fitToPage="1"/>
  </sheetPr>
  <dimension ref="A1:M48"/>
  <sheetViews>
    <sheetView showGridLines="0" zoomScale="85" zoomScaleNormal="85" zoomScaleSheetLayoutView="100" workbookViewId="0"/>
  </sheetViews>
  <sheetFormatPr defaultColWidth="8.69140625" defaultRowHeight="10.3" x14ac:dyDescent="0.4"/>
  <cols>
    <col min="1" max="1" width="2.3046875" style="109" customWidth="1"/>
    <col min="2" max="2" width="7" style="109" customWidth="1"/>
    <col min="3" max="5" width="6.3046875" style="109" customWidth="1"/>
    <col min="6" max="6" width="5.69140625" style="109" customWidth="1"/>
    <col min="7" max="7" width="47.53515625" style="109" customWidth="1"/>
    <col min="8" max="8" width="5.69140625" style="109" customWidth="1"/>
    <col min="9" max="9" width="10.69140625" style="109" customWidth="1"/>
    <col min="10" max="10" width="14.69140625" style="109" customWidth="1"/>
    <col min="11" max="11" width="5.69140625" style="109" customWidth="1"/>
    <col min="12" max="12" width="24.69140625" style="109" customWidth="1"/>
    <col min="13" max="13" width="2.3046875" style="109" customWidth="1"/>
    <col min="14" max="16384" width="8.69140625" style="109"/>
  </cols>
  <sheetData>
    <row r="1" spans="1:13" ht="12.65" customHeight="1" x14ac:dyDescent="0.4">
      <c r="A1" s="108"/>
      <c r="B1" s="108"/>
      <c r="C1" s="108"/>
      <c r="D1" s="108"/>
      <c r="E1" s="108"/>
      <c r="F1" s="108"/>
      <c r="G1" s="108"/>
      <c r="H1" s="108"/>
      <c r="I1" s="108"/>
      <c r="J1" s="108"/>
      <c r="K1" s="108"/>
      <c r="L1" s="108"/>
      <c r="M1" s="108"/>
    </row>
    <row r="2" spans="1:13" ht="35.9" customHeight="1" x14ac:dyDescent="0.4">
      <c r="A2" s="97"/>
      <c r="B2" s="110"/>
      <c r="C2" s="111"/>
      <c r="D2" s="96"/>
      <c r="E2" s="96"/>
      <c r="F2" s="96"/>
      <c r="G2" s="112"/>
      <c r="H2" s="107" t="s">
        <v>1552</v>
      </c>
      <c r="I2" s="112"/>
      <c r="J2" s="225"/>
      <c r="K2" s="96"/>
      <c r="L2" s="96"/>
      <c r="M2" s="97"/>
    </row>
    <row r="3" spans="1:13" ht="13.4" customHeight="1" x14ac:dyDescent="0.4">
      <c r="A3" s="97"/>
      <c r="B3" s="138"/>
      <c r="C3" s="139" t="s">
        <v>6</v>
      </c>
      <c r="D3" s="98"/>
      <c r="E3" s="98"/>
      <c r="F3" s="98"/>
      <c r="G3" s="98"/>
      <c r="H3" s="98"/>
      <c r="I3" s="98"/>
      <c r="J3" s="98"/>
      <c r="K3" s="98"/>
      <c r="L3" s="114"/>
      <c r="M3" s="97"/>
    </row>
    <row r="4" spans="1:13" ht="5.15" customHeight="1" x14ac:dyDescent="0.4">
      <c r="A4" s="115"/>
      <c r="B4" s="113"/>
      <c r="C4" s="132"/>
      <c r="D4" s="98"/>
      <c r="E4" s="98"/>
      <c r="F4" s="98"/>
      <c r="G4" s="98"/>
      <c r="H4" s="98"/>
      <c r="I4" s="98"/>
      <c r="J4" s="98"/>
      <c r="K4" s="98"/>
      <c r="L4" s="114"/>
      <c r="M4" s="115"/>
    </row>
    <row r="5" spans="1:13" ht="10.5" customHeight="1" x14ac:dyDescent="0.4">
      <c r="A5" s="115"/>
      <c r="B5" s="116" t="s">
        <v>1553</v>
      </c>
      <c r="C5" s="96"/>
      <c r="D5" s="96"/>
      <c r="E5" s="96"/>
      <c r="F5" s="96"/>
      <c r="G5" s="96"/>
      <c r="H5" s="116" t="s">
        <v>1554</v>
      </c>
      <c r="I5" s="96"/>
      <c r="J5" s="117"/>
      <c r="K5" s="116" t="s">
        <v>1555</v>
      </c>
      <c r="L5" s="117"/>
      <c r="M5" s="115"/>
    </row>
    <row r="6" spans="1:13" ht="12.45" x14ac:dyDescent="0.4">
      <c r="A6" s="97"/>
      <c r="B6" s="104" t="str">
        <f>IF(HEADER!$D$5="","",HEADER!$D$5)</f>
        <v>DCS Metal Part - Terminal</v>
      </c>
      <c r="C6" s="118"/>
      <c r="D6" s="99"/>
      <c r="E6" s="99"/>
      <c r="F6" s="99"/>
      <c r="G6" s="99"/>
      <c r="H6" s="303">
        <f>IF(HEADER!D15="","",HEADER!D15)</f>
        <v>43130</v>
      </c>
      <c r="I6" s="327" t="s">
        <v>1556</v>
      </c>
      <c r="J6" s="328" t="s">
        <v>1556</v>
      </c>
      <c r="K6" s="303" t="str">
        <f>IF(HEADER!$D$11="","",HEADER!$D$11)</f>
        <v>Mike Ellsworth (Supervisor)</v>
      </c>
      <c r="L6" s="327" t="s">
        <v>1556</v>
      </c>
      <c r="M6" s="97"/>
    </row>
    <row r="7" spans="1:13" ht="10.5" customHeight="1" x14ac:dyDescent="0.4">
      <c r="A7" s="115"/>
      <c r="B7" s="116" t="s">
        <v>13</v>
      </c>
      <c r="C7" s="96"/>
      <c r="D7" s="119"/>
      <c r="E7" s="96"/>
      <c r="F7" s="96"/>
      <c r="G7" s="96" t="s">
        <v>14</v>
      </c>
      <c r="H7" s="116" t="s">
        <v>1557</v>
      </c>
      <c r="I7" s="96"/>
      <c r="J7" s="117"/>
      <c r="K7" s="116" t="s">
        <v>1558</v>
      </c>
      <c r="L7" s="117"/>
      <c r="M7" s="115"/>
    </row>
    <row r="8" spans="1:13" ht="12.45" x14ac:dyDescent="0.4">
      <c r="A8" s="97"/>
      <c r="B8" s="334" t="str">
        <f>IF(HEADER!D7="","",HEADER!D7)</f>
        <v>Multiple</v>
      </c>
      <c r="C8" s="335"/>
      <c r="D8" s="335"/>
      <c r="E8" s="335"/>
      <c r="F8" s="229"/>
      <c r="G8" s="140" t="str">
        <f>IF(HEADER!D8="","",HEADER!D8)</f>
        <v>Multiple</v>
      </c>
      <c r="H8" s="303">
        <f>IF(HEADER!$D$21="","",HEADER!$D$21)</f>
        <v>44441</v>
      </c>
      <c r="I8" s="327" t="s">
        <v>1556</v>
      </c>
      <c r="J8" s="328" t="s">
        <v>1556</v>
      </c>
      <c r="K8" s="303" t="str">
        <f>IF(HEADER!$D$13="","",HEADER!$D$13)</f>
        <v>Manager, Manufacturing Engineering</v>
      </c>
      <c r="L8" s="327" t="s">
        <v>1556</v>
      </c>
      <c r="M8" s="97"/>
    </row>
    <row r="9" spans="1:13" ht="10.5" customHeight="1" x14ac:dyDescent="0.4">
      <c r="A9" s="115"/>
      <c r="B9" s="116" t="s">
        <v>1559</v>
      </c>
      <c r="C9" s="96"/>
      <c r="D9" s="119"/>
      <c r="E9" s="96"/>
      <c r="F9" s="96"/>
      <c r="G9" s="96"/>
      <c r="H9" s="116" t="s">
        <v>9</v>
      </c>
      <c r="I9" s="96"/>
      <c r="J9" s="117"/>
      <c r="K9" s="116" t="s">
        <v>1560</v>
      </c>
      <c r="L9" s="117"/>
      <c r="M9" s="115"/>
    </row>
    <row r="10" spans="1:13" ht="12.45" x14ac:dyDescent="0.4">
      <c r="A10" s="97"/>
      <c r="B10" s="333" t="str">
        <f>IF(HEADER!$D$6="","",HEADER!$D$6)</f>
        <v>Various - masterfile</v>
      </c>
      <c r="C10" s="327" t="s">
        <v>1556</v>
      </c>
      <c r="D10" s="327" t="s">
        <v>1556</v>
      </c>
      <c r="E10" s="327" t="s">
        <v>1556</v>
      </c>
      <c r="F10" s="327" t="s">
        <v>1556</v>
      </c>
      <c r="G10" s="327" t="s">
        <v>1556</v>
      </c>
      <c r="H10" s="135" t="s">
        <v>12</v>
      </c>
      <c r="I10" s="99"/>
      <c r="J10" s="29"/>
      <c r="K10" s="303" t="str">
        <f>IF(HEADER!$D$14="","",HEADER!$D$14)</f>
        <v>330-306-4035</v>
      </c>
      <c r="L10" s="327" t="s">
        <v>1556</v>
      </c>
      <c r="M10" s="97"/>
    </row>
    <row r="11" spans="1:13" ht="10.5" customHeight="1" x14ac:dyDescent="0.4">
      <c r="A11" s="115"/>
      <c r="B11" s="116" t="s">
        <v>1561</v>
      </c>
      <c r="C11" s="96"/>
      <c r="D11" s="96"/>
      <c r="E11" s="96"/>
      <c r="F11" s="96"/>
      <c r="G11" s="96"/>
      <c r="H11" s="96"/>
      <c r="I11" s="98"/>
      <c r="J11" s="98"/>
      <c r="K11" s="120"/>
      <c r="L11" s="121" t="s">
        <v>1562</v>
      </c>
      <c r="M11" s="115"/>
    </row>
    <row r="12" spans="1:13" ht="13.5" customHeight="1" x14ac:dyDescent="0.4">
      <c r="A12" s="115"/>
      <c r="B12" s="329" t="str">
        <f>IF(HEADER!D33="","",HEADER!D33)</f>
        <v>Tool Design Flow 4: J. Janis (supv), R. Driver, R. Carter, J. Carney. Comp Engineering: S. Shemitz. Flow 5: M. Ellsworth (supv), R. Lorenzi, M. Hritz, M. Kelly, T. Tatebe, G. Uzarski, D. Everitt, T. Henry. PC: M. Anderson. Mfg: D. Amato</v>
      </c>
      <c r="C12" s="330"/>
      <c r="D12" s="330"/>
      <c r="E12" s="330"/>
      <c r="F12" s="330"/>
      <c r="G12" s="330"/>
      <c r="H12" s="330"/>
      <c r="I12" s="330"/>
      <c r="J12" s="330"/>
      <c r="K12" s="152" t="s">
        <v>1563</v>
      </c>
      <c r="L12" s="122" t="s">
        <v>1564</v>
      </c>
      <c r="M12" s="115"/>
    </row>
    <row r="13" spans="1:13" ht="13.5" customHeight="1" x14ac:dyDescent="0.4">
      <c r="A13" s="115"/>
      <c r="B13" s="329"/>
      <c r="C13" s="330"/>
      <c r="D13" s="330"/>
      <c r="E13" s="330"/>
      <c r="F13" s="330"/>
      <c r="G13" s="330"/>
      <c r="H13" s="330"/>
      <c r="I13" s="330"/>
      <c r="J13" s="330"/>
      <c r="K13" s="153" t="s">
        <v>1565</v>
      </c>
      <c r="L13" s="122" t="s">
        <v>1566</v>
      </c>
      <c r="M13" s="115"/>
    </row>
    <row r="14" spans="1:13" ht="13.5" customHeight="1" x14ac:dyDescent="0.4">
      <c r="A14" s="115"/>
      <c r="B14" s="329"/>
      <c r="C14" s="330"/>
      <c r="D14" s="330"/>
      <c r="E14" s="330"/>
      <c r="F14" s="330"/>
      <c r="G14" s="330"/>
      <c r="H14" s="330"/>
      <c r="I14" s="330"/>
      <c r="J14" s="330"/>
      <c r="K14" s="151" t="s">
        <v>1567</v>
      </c>
      <c r="L14" s="122" t="s">
        <v>1568</v>
      </c>
      <c r="M14" s="115"/>
    </row>
    <row r="15" spans="1:13" ht="16.399999999999999" customHeight="1" x14ac:dyDescent="0.4">
      <c r="A15" s="115"/>
      <c r="B15" s="331"/>
      <c r="C15" s="332"/>
      <c r="D15" s="332"/>
      <c r="E15" s="332"/>
      <c r="F15" s="332"/>
      <c r="G15" s="332"/>
      <c r="H15" s="332"/>
      <c r="I15" s="332"/>
      <c r="J15" s="332"/>
      <c r="K15" s="156" t="s">
        <v>1569</v>
      </c>
      <c r="L15" s="29" t="s">
        <v>1570</v>
      </c>
      <c r="M15" s="115"/>
    </row>
    <row r="16" spans="1:13" ht="22.5" customHeight="1" x14ac:dyDescent="0.4">
      <c r="A16" s="123"/>
      <c r="B16" s="228" t="s">
        <v>1571</v>
      </c>
      <c r="C16" s="228" t="s">
        <v>1572</v>
      </c>
      <c r="D16" s="228" t="s">
        <v>1573</v>
      </c>
      <c r="E16" s="228" t="s">
        <v>1574</v>
      </c>
      <c r="F16" s="228" t="s">
        <v>1575</v>
      </c>
      <c r="G16" s="124" t="s">
        <v>1576</v>
      </c>
      <c r="H16" s="228" t="s">
        <v>1577</v>
      </c>
      <c r="I16" s="144" t="s">
        <v>1578</v>
      </c>
      <c r="J16" s="145"/>
      <c r="K16" s="145"/>
      <c r="L16" s="100"/>
      <c r="M16" s="123"/>
    </row>
    <row r="17" spans="1:13" s="133" customFormat="1" ht="18" customHeight="1" x14ac:dyDescent="0.4">
      <c r="A17" s="123"/>
      <c r="B17" s="199">
        <v>0.1</v>
      </c>
      <c r="C17" s="149"/>
      <c r="D17" s="194" t="s">
        <v>1565</v>
      </c>
      <c r="E17" s="195" t="s">
        <v>1567</v>
      </c>
      <c r="F17" s="196" t="s">
        <v>1569</v>
      </c>
      <c r="G17" s="126" t="s">
        <v>1579</v>
      </c>
      <c r="H17" s="127"/>
      <c r="I17" s="318" t="s">
        <v>1580</v>
      </c>
      <c r="J17" s="319"/>
      <c r="K17" s="319"/>
      <c r="L17" s="320"/>
      <c r="M17" s="123"/>
    </row>
    <row r="18" spans="1:13" ht="18" customHeight="1" x14ac:dyDescent="0.4">
      <c r="A18" s="123"/>
      <c r="B18" s="159">
        <v>10</v>
      </c>
      <c r="C18" s="149" t="s">
        <v>1563</v>
      </c>
      <c r="D18" s="194" t="s">
        <v>1565</v>
      </c>
      <c r="E18" s="195" t="s">
        <v>1567</v>
      </c>
      <c r="F18" s="196" t="s">
        <v>1569</v>
      </c>
      <c r="G18" s="126" t="s">
        <v>1581</v>
      </c>
      <c r="H18" s="127"/>
      <c r="I18" s="318" t="s">
        <v>1582</v>
      </c>
      <c r="J18" s="319"/>
      <c r="K18" s="319"/>
      <c r="L18" s="320"/>
      <c r="M18" s="123"/>
    </row>
    <row r="19" spans="1:13" ht="18" customHeight="1" x14ac:dyDescent="0.4">
      <c r="A19" s="123"/>
      <c r="B19" s="125">
        <v>10.1</v>
      </c>
      <c r="C19" s="148" t="s">
        <v>1563</v>
      </c>
      <c r="D19" s="154" t="s">
        <v>1565</v>
      </c>
      <c r="E19" s="147"/>
      <c r="F19" s="142"/>
      <c r="G19" s="5" t="s">
        <v>1583</v>
      </c>
      <c r="H19" s="127"/>
      <c r="I19" s="321" t="s">
        <v>1584</v>
      </c>
      <c r="J19" s="322"/>
      <c r="K19" s="322"/>
      <c r="L19" s="323"/>
      <c r="M19" s="123"/>
    </row>
    <row r="20" spans="1:13" ht="18" customHeight="1" x14ac:dyDescent="0.4">
      <c r="A20" s="123"/>
      <c r="B20" s="128">
        <v>10.199999999999999</v>
      </c>
      <c r="C20" s="148" t="s">
        <v>1563</v>
      </c>
      <c r="D20" s="155"/>
      <c r="E20" s="147"/>
      <c r="F20" s="142" t="s">
        <v>1569</v>
      </c>
      <c r="G20" s="5" t="s">
        <v>1585</v>
      </c>
      <c r="H20" s="127"/>
      <c r="I20" s="321" t="s">
        <v>1586</v>
      </c>
      <c r="J20" s="322"/>
      <c r="K20" s="322"/>
      <c r="L20" s="323"/>
      <c r="M20" s="123"/>
    </row>
    <row r="21" spans="1:13" ht="18" customHeight="1" x14ac:dyDescent="0.4">
      <c r="A21" s="123"/>
      <c r="B21" s="128">
        <v>10.3</v>
      </c>
      <c r="C21" s="148" t="s">
        <v>1563</v>
      </c>
      <c r="D21" s="155"/>
      <c r="E21" s="147"/>
      <c r="F21" s="142"/>
      <c r="G21" s="5" t="s">
        <v>1587</v>
      </c>
      <c r="H21" s="129"/>
      <c r="I21" s="321" t="s">
        <v>1588</v>
      </c>
      <c r="J21" s="322"/>
      <c r="K21" s="322"/>
      <c r="L21" s="323"/>
      <c r="M21" s="123"/>
    </row>
    <row r="22" spans="1:13" ht="18" customHeight="1" x14ac:dyDescent="0.4">
      <c r="A22" s="123"/>
      <c r="B22" s="128">
        <v>10.4</v>
      </c>
      <c r="C22" s="148" t="s">
        <v>1563</v>
      </c>
      <c r="D22" s="155"/>
      <c r="E22" s="147"/>
      <c r="F22" s="142"/>
      <c r="G22" s="5" t="s">
        <v>1589</v>
      </c>
      <c r="H22" s="129"/>
      <c r="I22" s="324" t="s">
        <v>1590</v>
      </c>
      <c r="J22" s="325"/>
      <c r="K22" s="325"/>
      <c r="L22" s="326"/>
      <c r="M22" s="123"/>
    </row>
    <row r="23" spans="1:13" ht="18" customHeight="1" x14ac:dyDescent="0.4">
      <c r="A23" s="123"/>
      <c r="B23" s="128">
        <v>10.5</v>
      </c>
      <c r="C23" s="148" t="s">
        <v>1563</v>
      </c>
      <c r="D23" s="155"/>
      <c r="E23" s="147"/>
      <c r="F23" s="142" t="s">
        <v>1569</v>
      </c>
      <c r="G23" s="5" t="s">
        <v>1591</v>
      </c>
      <c r="H23" s="129"/>
      <c r="I23" s="324" t="s">
        <v>1592</v>
      </c>
      <c r="J23" s="325"/>
      <c r="K23" s="325"/>
      <c r="L23" s="326"/>
      <c r="M23" s="123"/>
    </row>
    <row r="24" spans="1:13" ht="18" customHeight="1" x14ac:dyDescent="0.4">
      <c r="A24" s="123"/>
      <c r="B24" s="128">
        <v>10.6</v>
      </c>
      <c r="C24" s="148" t="s">
        <v>1563</v>
      </c>
      <c r="D24" s="155"/>
      <c r="E24" s="147"/>
      <c r="F24" s="196"/>
      <c r="G24" s="5" t="s">
        <v>1593</v>
      </c>
      <c r="H24" s="130"/>
      <c r="I24" s="324" t="s">
        <v>1594</v>
      </c>
      <c r="J24" s="325"/>
      <c r="K24" s="325"/>
      <c r="L24" s="326"/>
      <c r="M24" s="123"/>
    </row>
    <row r="25" spans="1:13" ht="18" customHeight="1" x14ac:dyDescent="0.4">
      <c r="A25" s="123"/>
      <c r="B25" s="128">
        <v>10.7</v>
      </c>
      <c r="C25" s="148" t="s">
        <v>1563</v>
      </c>
      <c r="D25" s="155"/>
      <c r="E25" s="147"/>
      <c r="F25" s="196"/>
      <c r="G25" s="5" t="s">
        <v>1595</v>
      </c>
      <c r="H25" s="130"/>
      <c r="I25" s="324" t="s">
        <v>1596</v>
      </c>
      <c r="J25" s="325"/>
      <c r="K25" s="325"/>
      <c r="L25" s="326"/>
      <c r="M25" s="123"/>
    </row>
    <row r="26" spans="1:13" ht="18" customHeight="1" x14ac:dyDescent="0.4">
      <c r="A26" s="123"/>
      <c r="B26" s="128">
        <v>10.8</v>
      </c>
      <c r="C26" s="149" t="s">
        <v>1563</v>
      </c>
      <c r="D26" s="155"/>
      <c r="E26" s="147"/>
      <c r="F26" s="196"/>
      <c r="G26" s="5" t="s">
        <v>1597</v>
      </c>
      <c r="H26" s="130"/>
      <c r="I26" s="324" t="s">
        <v>1598</v>
      </c>
      <c r="J26" s="325"/>
      <c r="K26" s="325"/>
      <c r="L26" s="326"/>
      <c r="M26" s="123"/>
    </row>
    <row r="27" spans="1:13" ht="18" customHeight="1" x14ac:dyDescent="0.4">
      <c r="A27" s="123"/>
      <c r="B27" s="128">
        <v>10.9</v>
      </c>
      <c r="C27" s="148" t="s">
        <v>1563</v>
      </c>
      <c r="D27" s="155"/>
      <c r="E27" s="147"/>
      <c r="F27" s="142" t="s">
        <v>1569</v>
      </c>
      <c r="G27" s="5" t="s">
        <v>1599</v>
      </c>
      <c r="H27" s="130"/>
      <c r="I27" s="324" t="s">
        <v>1600</v>
      </c>
      <c r="J27" s="325"/>
      <c r="K27" s="325"/>
      <c r="L27" s="326"/>
      <c r="M27" s="123"/>
    </row>
    <row r="28" spans="1:13" ht="18" customHeight="1" x14ac:dyDescent="0.4">
      <c r="A28" s="123"/>
      <c r="B28" s="158">
        <v>20</v>
      </c>
      <c r="C28" s="148" t="s">
        <v>1563</v>
      </c>
      <c r="D28" s="154" t="s">
        <v>1565</v>
      </c>
      <c r="E28" s="146" t="s">
        <v>1567</v>
      </c>
      <c r="F28" s="196" t="s">
        <v>1569</v>
      </c>
      <c r="G28" s="126" t="s">
        <v>1601</v>
      </c>
      <c r="H28" s="130"/>
      <c r="I28" s="318" t="s">
        <v>1602</v>
      </c>
      <c r="J28" s="319"/>
      <c r="K28" s="319"/>
      <c r="L28" s="320"/>
      <c r="M28" s="123"/>
    </row>
    <row r="29" spans="1:13" ht="18" customHeight="1" x14ac:dyDescent="0.4">
      <c r="A29" s="123"/>
      <c r="B29" s="128">
        <v>20.100000000000001</v>
      </c>
      <c r="C29" s="148" t="s">
        <v>1563</v>
      </c>
      <c r="D29" s="155"/>
      <c r="E29" s="147"/>
      <c r="F29" s="196"/>
      <c r="G29" s="5" t="s">
        <v>1603</v>
      </c>
      <c r="H29" s="130"/>
      <c r="I29" s="324" t="s">
        <v>1604</v>
      </c>
      <c r="J29" s="325"/>
      <c r="K29" s="325"/>
      <c r="L29" s="326"/>
      <c r="M29" s="123"/>
    </row>
    <row r="30" spans="1:13" ht="18" customHeight="1" x14ac:dyDescent="0.4">
      <c r="A30" s="123"/>
      <c r="B30" s="128">
        <v>20.2</v>
      </c>
      <c r="C30" s="148" t="s">
        <v>1563</v>
      </c>
      <c r="D30" s="155"/>
      <c r="E30" s="147"/>
      <c r="F30" s="196"/>
      <c r="G30" s="5" t="s">
        <v>1605</v>
      </c>
      <c r="H30" s="130"/>
      <c r="I30" s="321" t="s">
        <v>1606</v>
      </c>
      <c r="J30" s="322"/>
      <c r="K30" s="322"/>
      <c r="L30" s="323"/>
      <c r="M30" s="123"/>
    </row>
    <row r="31" spans="1:13" ht="18" customHeight="1" x14ac:dyDescent="0.4">
      <c r="A31" s="123"/>
      <c r="B31" s="128">
        <v>20.3</v>
      </c>
      <c r="C31" s="148" t="s">
        <v>1563</v>
      </c>
      <c r="D31" s="155"/>
      <c r="E31" s="147"/>
      <c r="F31" s="196"/>
      <c r="G31" s="5" t="s">
        <v>1607</v>
      </c>
      <c r="H31" s="130"/>
      <c r="I31" s="321" t="s">
        <v>1608</v>
      </c>
      <c r="J31" s="322"/>
      <c r="K31" s="322"/>
      <c r="L31" s="323"/>
      <c r="M31" s="123"/>
    </row>
    <row r="32" spans="1:13" ht="18" customHeight="1" x14ac:dyDescent="0.4">
      <c r="A32" s="123"/>
      <c r="B32" s="128">
        <v>20.399999999999999</v>
      </c>
      <c r="C32" s="148" t="s">
        <v>1563</v>
      </c>
      <c r="D32" s="155"/>
      <c r="E32" s="147"/>
      <c r="F32" s="196"/>
      <c r="G32" s="5" t="s">
        <v>1609</v>
      </c>
      <c r="H32" s="130"/>
      <c r="I32" s="321" t="s">
        <v>1610</v>
      </c>
      <c r="J32" s="322"/>
      <c r="K32" s="322"/>
      <c r="L32" s="323"/>
      <c r="M32" s="123"/>
    </row>
    <row r="33" spans="1:13" ht="18" customHeight="1" x14ac:dyDescent="0.4">
      <c r="A33" s="123"/>
      <c r="B33" s="128">
        <v>20.5</v>
      </c>
      <c r="C33" s="148" t="s">
        <v>1563</v>
      </c>
      <c r="D33" s="155"/>
      <c r="E33" s="147"/>
      <c r="F33" s="196"/>
      <c r="G33" s="5" t="s">
        <v>1611</v>
      </c>
      <c r="H33" s="130"/>
      <c r="I33" s="321" t="s">
        <v>1612</v>
      </c>
      <c r="J33" s="322"/>
      <c r="K33" s="322"/>
      <c r="L33" s="323"/>
      <c r="M33" s="123"/>
    </row>
    <row r="34" spans="1:13" ht="18" customHeight="1" x14ac:dyDescent="0.4">
      <c r="A34" s="123"/>
      <c r="B34" s="128">
        <v>20.6</v>
      </c>
      <c r="C34" s="148" t="s">
        <v>1563</v>
      </c>
      <c r="D34" s="155"/>
      <c r="E34" s="147"/>
      <c r="F34" s="196"/>
      <c r="G34" s="5" t="s">
        <v>1613</v>
      </c>
      <c r="H34" s="130"/>
      <c r="I34" s="324" t="s">
        <v>1614</v>
      </c>
      <c r="J34" s="325"/>
      <c r="K34" s="325"/>
      <c r="L34" s="326"/>
      <c r="M34" s="123"/>
    </row>
    <row r="35" spans="1:13" ht="18" customHeight="1" x14ac:dyDescent="0.4">
      <c r="A35" s="123"/>
      <c r="B35" s="128">
        <v>20.7</v>
      </c>
      <c r="C35" s="148" t="s">
        <v>1563</v>
      </c>
      <c r="D35" s="155"/>
      <c r="E35" s="147"/>
      <c r="F35" s="196"/>
      <c r="G35" s="5" t="s">
        <v>1615</v>
      </c>
      <c r="H35" s="130"/>
      <c r="I35" s="324" t="s">
        <v>1616</v>
      </c>
      <c r="J35" s="325"/>
      <c r="K35" s="325"/>
      <c r="L35" s="326"/>
      <c r="M35" s="123"/>
    </row>
    <row r="36" spans="1:13" ht="18" customHeight="1" x14ac:dyDescent="0.4">
      <c r="A36" s="123"/>
      <c r="B36" s="125">
        <v>20.8</v>
      </c>
      <c r="C36" s="148" t="s">
        <v>1563</v>
      </c>
      <c r="D36" s="155"/>
      <c r="E36" s="147"/>
      <c r="F36" s="196"/>
      <c r="G36" s="5" t="s">
        <v>1617</v>
      </c>
      <c r="H36" s="130"/>
      <c r="I36" s="324" t="s">
        <v>1618</v>
      </c>
      <c r="J36" s="325"/>
      <c r="K36" s="325"/>
      <c r="L36" s="326"/>
      <c r="M36" s="123"/>
    </row>
    <row r="37" spans="1:13" ht="18" customHeight="1" x14ac:dyDescent="0.4">
      <c r="A37" s="123"/>
      <c r="B37" s="125">
        <v>20.9</v>
      </c>
      <c r="C37" s="148" t="s">
        <v>1563</v>
      </c>
      <c r="D37" s="155"/>
      <c r="E37" s="147"/>
      <c r="F37" s="196"/>
      <c r="G37" s="5" t="s">
        <v>1619</v>
      </c>
      <c r="H37" s="130"/>
      <c r="I37" s="324" t="s">
        <v>1620</v>
      </c>
      <c r="J37" s="325"/>
      <c r="K37" s="325"/>
      <c r="L37" s="326"/>
      <c r="M37" s="123"/>
    </row>
    <row r="38" spans="1:13" ht="18" customHeight="1" x14ac:dyDescent="0.4">
      <c r="A38" s="123"/>
      <c r="B38" s="125">
        <v>21.1</v>
      </c>
      <c r="C38" s="148" t="s">
        <v>1563</v>
      </c>
      <c r="D38" s="155"/>
      <c r="E38" s="147"/>
      <c r="F38" s="196"/>
      <c r="G38" s="5" t="s">
        <v>1621</v>
      </c>
      <c r="H38" s="130"/>
      <c r="I38" s="324" t="s">
        <v>1622</v>
      </c>
      <c r="J38" s="325"/>
      <c r="K38" s="325"/>
      <c r="L38" s="326"/>
      <c r="M38" s="123"/>
    </row>
    <row r="39" spans="1:13" ht="18" customHeight="1" x14ac:dyDescent="0.4">
      <c r="A39" s="123"/>
      <c r="B39" s="131">
        <v>21.2</v>
      </c>
      <c r="C39" s="148" t="s">
        <v>1563</v>
      </c>
      <c r="D39" s="154"/>
      <c r="E39" s="147"/>
      <c r="F39" s="196"/>
      <c r="G39" s="5" t="s">
        <v>1623</v>
      </c>
      <c r="H39" s="130"/>
      <c r="I39" s="324" t="s">
        <v>1624</v>
      </c>
      <c r="J39" s="325"/>
      <c r="K39" s="325"/>
      <c r="L39" s="326"/>
      <c r="M39" s="123"/>
    </row>
    <row r="40" spans="1:13" ht="18" customHeight="1" x14ac:dyDescent="0.4">
      <c r="A40" s="123"/>
      <c r="B40" s="159">
        <v>25</v>
      </c>
      <c r="C40" s="148" t="s">
        <v>1563</v>
      </c>
      <c r="D40" s="154" t="s">
        <v>1565</v>
      </c>
      <c r="E40" s="146" t="s">
        <v>1567</v>
      </c>
      <c r="F40" s="196" t="s">
        <v>1569</v>
      </c>
      <c r="G40" s="126" t="s">
        <v>1625</v>
      </c>
      <c r="H40" s="130"/>
      <c r="I40" s="318" t="s">
        <v>1626</v>
      </c>
      <c r="J40" s="319"/>
      <c r="K40" s="319"/>
      <c r="L40" s="320"/>
      <c r="M40" s="123"/>
    </row>
    <row r="41" spans="1:13" ht="18" customHeight="1" x14ac:dyDescent="0.4">
      <c r="A41" s="123"/>
      <c r="B41" s="131">
        <v>25.1</v>
      </c>
      <c r="C41" s="148" t="s">
        <v>1563</v>
      </c>
      <c r="D41" s="154" t="s">
        <v>1565</v>
      </c>
      <c r="E41" s="146" t="s">
        <v>1567</v>
      </c>
      <c r="F41" s="196" t="s">
        <v>1569</v>
      </c>
      <c r="G41" s="5" t="s">
        <v>1627</v>
      </c>
      <c r="H41" s="130"/>
      <c r="I41" s="324" t="s">
        <v>1628</v>
      </c>
      <c r="J41" s="325"/>
      <c r="K41" s="325"/>
      <c r="L41" s="326"/>
      <c r="M41" s="123"/>
    </row>
    <row r="42" spans="1:13" ht="18" customHeight="1" x14ac:dyDescent="0.4">
      <c r="A42" s="123"/>
      <c r="B42" s="131">
        <v>25.2</v>
      </c>
      <c r="C42" s="148" t="s">
        <v>1563</v>
      </c>
      <c r="D42" s="154" t="s">
        <v>1565</v>
      </c>
      <c r="E42" s="146" t="s">
        <v>1567</v>
      </c>
      <c r="F42" s="196" t="s">
        <v>1569</v>
      </c>
      <c r="G42" s="5" t="s">
        <v>1629</v>
      </c>
      <c r="H42" s="130"/>
      <c r="I42" s="324" t="s">
        <v>1630</v>
      </c>
      <c r="J42" s="325"/>
      <c r="K42" s="325"/>
      <c r="L42" s="326"/>
      <c r="M42" s="123"/>
    </row>
    <row r="43" spans="1:13" ht="18" customHeight="1" x14ac:dyDescent="0.4">
      <c r="A43" s="123"/>
      <c r="B43" s="159">
        <v>30</v>
      </c>
      <c r="C43" s="148" t="s">
        <v>1563</v>
      </c>
      <c r="D43" s="154" t="s">
        <v>1565</v>
      </c>
      <c r="E43" s="147"/>
      <c r="F43" s="196" t="s">
        <v>1569</v>
      </c>
      <c r="G43" s="126" t="s">
        <v>1597</v>
      </c>
      <c r="H43" s="130"/>
      <c r="I43" s="318" t="s">
        <v>1631</v>
      </c>
      <c r="J43" s="319"/>
      <c r="K43" s="319"/>
      <c r="L43" s="320"/>
      <c r="M43" s="123"/>
    </row>
    <row r="44" spans="1:13" ht="18" customHeight="1" x14ac:dyDescent="0.4">
      <c r="A44" s="123"/>
      <c r="B44" s="158">
        <v>40</v>
      </c>
      <c r="C44" s="150"/>
      <c r="D44" s="155"/>
      <c r="E44" s="147"/>
      <c r="F44" s="142" t="s">
        <v>1569</v>
      </c>
      <c r="G44" s="126" t="s">
        <v>1632</v>
      </c>
      <c r="H44" s="130"/>
      <c r="I44" s="318" t="s">
        <v>1633</v>
      </c>
      <c r="J44" s="319"/>
      <c r="K44" s="319"/>
      <c r="L44" s="320"/>
      <c r="M44" s="123"/>
    </row>
    <row r="45" spans="1:13" ht="18" customHeight="1" x14ac:dyDescent="0.4">
      <c r="A45" s="123"/>
      <c r="B45" s="158">
        <v>50</v>
      </c>
      <c r="C45" s="148" t="s">
        <v>1563</v>
      </c>
      <c r="D45" s="154" t="s">
        <v>1565</v>
      </c>
      <c r="E45" s="147"/>
      <c r="F45" s="196" t="s">
        <v>1569</v>
      </c>
      <c r="G45" s="126" t="s">
        <v>1634</v>
      </c>
      <c r="H45" s="130"/>
      <c r="I45" s="318" t="s">
        <v>1635</v>
      </c>
      <c r="J45" s="319"/>
      <c r="K45" s="319"/>
      <c r="L45" s="320"/>
      <c r="M45" s="123"/>
    </row>
    <row r="46" spans="1:13" ht="18" customHeight="1" x14ac:dyDescent="0.4">
      <c r="A46" s="123"/>
      <c r="B46" s="158">
        <v>60</v>
      </c>
      <c r="C46" s="150"/>
      <c r="D46" s="154" t="s">
        <v>1565</v>
      </c>
      <c r="E46" s="146" t="s">
        <v>1567</v>
      </c>
      <c r="F46" s="196" t="s">
        <v>1569</v>
      </c>
      <c r="G46" s="126" t="s">
        <v>1636</v>
      </c>
      <c r="H46" s="130"/>
      <c r="I46" s="318" t="s">
        <v>1637</v>
      </c>
      <c r="J46" s="319"/>
      <c r="K46" s="319"/>
      <c r="L46" s="320"/>
      <c r="M46" s="123"/>
    </row>
    <row r="47" spans="1:13" ht="18" customHeight="1" x14ac:dyDescent="0.4">
      <c r="A47" s="123"/>
      <c r="B47" s="158">
        <v>70</v>
      </c>
      <c r="C47" s="150"/>
      <c r="D47" s="154" t="s">
        <v>1565</v>
      </c>
      <c r="E47" s="147"/>
      <c r="F47" s="196" t="s">
        <v>1569</v>
      </c>
      <c r="G47" s="126" t="s">
        <v>1638</v>
      </c>
      <c r="H47" s="130"/>
      <c r="I47" s="318" t="s">
        <v>1639</v>
      </c>
      <c r="J47" s="319"/>
      <c r="K47" s="319"/>
      <c r="L47" s="320"/>
      <c r="M47" s="123"/>
    </row>
    <row r="48" spans="1:13" ht="12.65" customHeight="1" x14ac:dyDescent="0.4">
      <c r="A48" s="108"/>
      <c r="B48" s="108"/>
      <c r="C48" s="108"/>
      <c r="D48" s="108"/>
      <c r="E48" s="108"/>
      <c r="F48" s="108"/>
      <c r="G48" s="108"/>
      <c r="H48" s="108"/>
      <c r="I48" s="108"/>
      <c r="J48" s="108"/>
      <c r="K48" s="108"/>
      <c r="L48" s="108"/>
      <c r="M48" s="108"/>
    </row>
  </sheetData>
  <sheetProtection insertRows="0" deleteRows="0"/>
  <mergeCells count="39">
    <mergeCell ref="I23:L23"/>
    <mergeCell ref="I24:L24"/>
    <mergeCell ref="I22:L22"/>
    <mergeCell ref="H6:J6"/>
    <mergeCell ref="K6:L6"/>
    <mergeCell ref="B12:J15"/>
    <mergeCell ref="I18:L18"/>
    <mergeCell ref="I19:L19"/>
    <mergeCell ref="I20:L20"/>
    <mergeCell ref="I21:L21"/>
    <mergeCell ref="H8:J8"/>
    <mergeCell ref="K8:L8"/>
    <mergeCell ref="B10:G10"/>
    <mergeCell ref="K10:L10"/>
    <mergeCell ref="B8:E8"/>
    <mergeCell ref="I17:L17"/>
    <mergeCell ref="I25:L25"/>
    <mergeCell ref="I26:L26"/>
    <mergeCell ref="I27:L27"/>
    <mergeCell ref="I29:L29"/>
    <mergeCell ref="I30:L30"/>
    <mergeCell ref="I28:L28"/>
    <mergeCell ref="I31:L31"/>
    <mergeCell ref="I35:L35"/>
    <mergeCell ref="I32:L32"/>
    <mergeCell ref="I45:L45"/>
    <mergeCell ref="I46:L46"/>
    <mergeCell ref="I47:L47"/>
    <mergeCell ref="I33:L33"/>
    <mergeCell ref="I36:L36"/>
    <mergeCell ref="I37:L37"/>
    <mergeCell ref="I38:L38"/>
    <mergeCell ref="I43:L43"/>
    <mergeCell ref="I44:L44"/>
    <mergeCell ref="I39:L39"/>
    <mergeCell ref="I34:L34"/>
    <mergeCell ref="I40:L40"/>
    <mergeCell ref="I41:L41"/>
    <mergeCell ref="I42:L42"/>
  </mergeCells>
  <printOptions horizontalCentered="1"/>
  <pageMargins left="0.25" right="0.25" top="0.6" bottom="0.5" header="0.5" footer="0"/>
  <pageSetup scale="95" fitToHeight="2" orientation="landscape" r:id="rId1"/>
  <headerFooter alignWithMargins="0">
    <oddHeader>&amp;C
                                                          &amp;P of &amp;N</oddHeader>
    <oddFooter>&amp;LEAGP_4-3_ME_07_EN - January 2018&amp;CManufacturing Engineering Process Flow Diagram&amp;ROwner: Ken Brough</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33"/>
  </sheetPr>
  <dimension ref="A1:G34"/>
  <sheetViews>
    <sheetView showGridLines="0" tabSelected="1" topLeftCell="A16" zoomScale="88" zoomScaleNormal="88" workbookViewId="0">
      <selection activeCell="D25" sqref="D25"/>
    </sheetView>
  </sheetViews>
  <sheetFormatPr defaultColWidth="9.3046875" defaultRowHeight="12.45" x14ac:dyDescent="0.4"/>
  <cols>
    <col min="1" max="1" width="2.3046875" style="30" customWidth="1"/>
    <col min="2" max="2" width="37.3828125" style="41" customWidth="1"/>
    <col min="3" max="3" width="18.765625" style="41" customWidth="1"/>
    <col min="4" max="4" width="59.3046875" style="30" bestFit="1" customWidth="1"/>
    <col min="5" max="5" width="2.3046875" style="30" customWidth="1"/>
    <col min="6" max="16384" width="9.3046875" style="30"/>
  </cols>
  <sheetData>
    <row r="1" spans="1:7" s="41" customFormat="1" x14ac:dyDescent="0.4">
      <c r="A1" s="91"/>
      <c r="B1" s="91"/>
      <c r="C1" s="91"/>
      <c r="D1" s="91"/>
      <c r="E1" s="91"/>
    </row>
    <row r="2" spans="1:7" ht="19.5" customHeight="1" x14ac:dyDescent="0.4">
      <c r="A2" s="91"/>
      <c r="B2" s="336" t="s">
        <v>1640</v>
      </c>
      <c r="C2" s="336"/>
      <c r="D2" s="336"/>
      <c r="E2" s="91"/>
      <c r="F2" s="41"/>
      <c r="G2" s="41"/>
    </row>
    <row r="3" spans="1:7" ht="17.25" customHeight="1" x14ac:dyDescent="0.4">
      <c r="A3" s="91"/>
      <c r="B3" s="244" t="s">
        <v>1641</v>
      </c>
      <c r="C3" s="244" t="s">
        <v>1642</v>
      </c>
      <c r="D3" s="244" t="s">
        <v>1643</v>
      </c>
      <c r="E3" s="91"/>
      <c r="F3" s="41"/>
      <c r="G3" s="41"/>
    </row>
    <row r="4" spans="1:7" ht="15" customHeight="1" x14ac:dyDescent="0.4">
      <c r="A4" s="91"/>
      <c r="B4" s="31" t="s">
        <v>1644</v>
      </c>
      <c r="C4" s="137" t="s">
        <v>1780</v>
      </c>
      <c r="D4" s="93" t="s">
        <v>1646</v>
      </c>
      <c r="E4" s="91"/>
      <c r="F4" s="41"/>
      <c r="G4" s="41"/>
    </row>
    <row r="5" spans="1:7" ht="15" customHeight="1" x14ac:dyDescent="0.4">
      <c r="A5" s="91"/>
      <c r="B5" s="31" t="s">
        <v>1647</v>
      </c>
      <c r="C5" s="137" t="s">
        <v>1648</v>
      </c>
      <c r="D5" s="93" t="s">
        <v>1556</v>
      </c>
      <c r="E5" s="91"/>
      <c r="F5" s="41"/>
      <c r="G5" s="41"/>
    </row>
    <row r="6" spans="1:7" ht="15" customHeight="1" x14ac:dyDescent="0.4">
      <c r="A6" s="91"/>
      <c r="B6" s="32" t="s">
        <v>1649</v>
      </c>
      <c r="C6" s="142" t="s">
        <v>1781</v>
      </c>
      <c r="D6" s="93" t="s">
        <v>1650</v>
      </c>
      <c r="E6" s="91"/>
      <c r="F6" s="41"/>
      <c r="G6" s="41"/>
    </row>
    <row r="7" spans="1:7" ht="15" customHeight="1" x14ac:dyDescent="0.4">
      <c r="A7" s="91"/>
      <c r="B7" s="32" t="s">
        <v>13</v>
      </c>
      <c r="C7" s="142" t="s">
        <v>1782</v>
      </c>
      <c r="D7" s="33" t="s">
        <v>1651</v>
      </c>
      <c r="E7" s="91"/>
      <c r="F7" s="41"/>
      <c r="G7" s="41"/>
    </row>
    <row r="8" spans="1:7" ht="15" customHeight="1" x14ac:dyDescent="0.4">
      <c r="A8" s="91"/>
      <c r="B8" s="32" t="s">
        <v>14</v>
      </c>
      <c r="C8" s="142" t="s">
        <v>1782</v>
      </c>
      <c r="D8" s="33" t="s">
        <v>1651</v>
      </c>
      <c r="E8" s="91"/>
      <c r="F8" s="41"/>
      <c r="G8" s="41"/>
    </row>
    <row r="9" spans="1:7" ht="15" customHeight="1" x14ac:dyDescent="0.4">
      <c r="A9" s="91"/>
      <c r="B9" s="32" t="s">
        <v>1652</v>
      </c>
      <c r="C9" s="142" t="s">
        <v>1653</v>
      </c>
      <c r="D9" s="34" t="s">
        <v>1651</v>
      </c>
      <c r="E9" s="91"/>
      <c r="F9" s="41"/>
      <c r="G9" s="41"/>
    </row>
    <row r="10" spans="1:7" ht="15" customHeight="1" x14ac:dyDescent="0.4">
      <c r="A10" s="91"/>
      <c r="B10" s="32" t="s">
        <v>15</v>
      </c>
      <c r="C10" s="142" t="s">
        <v>1654</v>
      </c>
      <c r="D10" s="35" t="s">
        <v>1655</v>
      </c>
      <c r="E10" s="91"/>
      <c r="F10" s="41"/>
      <c r="G10" s="41"/>
    </row>
    <row r="11" spans="1:7" ht="15" customHeight="1" x14ac:dyDescent="0.4">
      <c r="A11" s="91"/>
      <c r="B11" s="31" t="s">
        <v>1656</v>
      </c>
      <c r="C11" s="137" t="s">
        <v>1653</v>
      </c>
      <c r="D11" s="35" t="s">
        <v>1657</v>
      </c>
      <c r="E11" s="91"/>
      <c r="F11" s="41"/>
      <c r="G11" s="41"/>
    </row>
    <row r="12" spans="1:7" ht="15" customHeight="1" x14ac:dyDescent="0.4">
      <c r="A12" s="91"/>
      <c r="B12" s="31" t="s">
        <v>1658</v>
      </c>
      <c r="C12" s="137" t="s">
        <v>1653</v>
      </c>
      <c r="D12" s="35" t="s">
        <v>1659</v>
      </c>
      <c r="E12" s="91"/>
      <c r="F12" s="41"/>
      <c r="G12" s="41"/>
    </row>
    <row r="13" spans="1:7" ht="15" customHeight="1" x14ac:dyDescent="0.4">
      <c r="A13" s="91"/>
      <c r="B13" s="32" t="s">
        <v>1660</v>
      </c>
      <c r="C13" s="137" t="s">
        <v>1648</v>
      </c>
      <c r="D13" s="39" t="s">
        <v>1661</v>
      </c>
      <c r="E13" s="91"/>
      <c r="F13" s="41"/>
      <c r="G13" s="41"/>
    </row>
    <row r="14" spans="1:7" ht="15" customHeight="1" x14ac:dyDescent="0.4">
      <c r="A14" s="91"/>
      <c r="B14" s="32" t="s">
        <v>1662</v>
      </c>
      <c r="C14" s="142" t="s">
        <v>1653</v>
      </c>
      <c r="D14" s="35" t="s">
        <v>1663</v>
      </c>
      <c r="E14" s="91"/>
      <c r="F14" s="41"/>
      <c r="G14" s="41"/>
    </row>
    <row r="15" spans="1:7" ht="15" customHeight="1" x14ac:dyDescent="0.4">
      <c r="A15" s="91"/>
      <c r="B15" s="32" t="s">
        <v>1664</v>
      </c>
      <c r="C15" s="142" t="s">
        <v>1653</v>
      </c>
      <c r="D15" s="39">
        <v>43130</v>
      </c>
      <c r="E15" s="91"/>
      <c r="F15" s="9"/>
      <c r="G15" s="9"/>
    </row>
    <row r="16" spans="1:7" ht="15" customHeight="1" x14ac:dyDescent="0.4">
      <c r="A16" s="91"/>
      <c r="B16" s="36" t="s">
        <v>1665</v>
      </c>
      <c r="C16" s="143" t="s">
        <v>1653</v>
      </c>
      <c r="D16" s="94" t="s">
        <v>1666</v>
      </c>
      <c r="E16" s="91"/>
      <c r="F16" s="95"/>
      <c r="G16" s="95"/>
    </row>
    <row r="17" spans="1:7" ht="15" customHeight="1" x14ac:dyDescent="0.4">
      <c r="A17" s="91"/>
      <c r="B17" s="32" t="s">
        <v>1667</v>
      </c>
      <c r="C17" s="143" t="s">
        <v>1653</v>
      </c>
      <c r="D17" s="37" t="s">
        <v>1668</v>
      </c>
      <c r="E17" s="91"/>
      <c r="F17" s="41"/>
      <c r="G17" s="41"/>
    </row>
    <row r="18" spans="1:7" ht="15" customHeight="1" x14ac:dyDescent="0.4">
      <c r="A18" s="91"/>
      <c r="B18" s="32" t="s">
        <v>1669</v>
      </c>
      <c r="C18" s="142" t="s">
        <v>1780</v>
      </c>
      <c r="D18" s="37" t="s">
        <v>1670</v>
      </c>
      <c r="E18" s="91"/>
    </row>
    <row r="19" spans="1:7" ht="29.25" customHeight="1" x14ac:dyDescent="0.4">
      <c r="A19" s="91"/>
      <c r="B19" s="32" t="s">
        <v>1671</v>
      </c>
      <c r="C19" s="142" t="s">
        <v>1783</v>
      </c>
      <c r="D19" s="39">
        <v>42371</v>
      </c>
      <c r="E19" s="91"/>
    </row>
    <row r="20" spans="1:7" ht="15" customHeight="1" x14ac:dyDescent="0.4">
      <c r="A20" s="91"/>
      <c r="B20" s="32" t="s">
        <v>21</v>
      </c>
      <c r="C20" s="142" t="s">
        <v>1653</v>
      </c>
      <c r="D20" s="39">
        <v>44441</v>
      </c>
      <c r="E20" s="91"/>
    </row>
    <row r="21" spans="1:7" ht="15" customHeight="1" x14ac:dyDescent="0.4">
      <c r="A21" s="91"/>
      <c r="B21" s="32" t="s">
        <v>1672</v>
      </c>
      <c r="C21" s="142" t="s">
        <v>1648</v>
      </c>
      <c r="D21" s="39">
        <v>44441</v>
      </c>
      <c r="E21" s="91"/>
    </row>
    <row r="22" spans="1:7" x14ac:dyDescent="0.4">
      <c r="A22" s="91"/>
      <c r="B22" s="32" t="s">
        <v>1673</v>
      </c>
      <c r="C22" s="142" t="s">
        <v>1780</v>
      </c>
      <c r="D22" s="39">
        <v>44441</v>
      </c>
      <c r="E22" s="91"/>
    </row>
    <row r="23" spans="1:7" ht="15" customHeight="1" x14ac:dyDescent="0.4">
      <c r="A23" s="91"/>
      <c r="B23" s="31" t="s">
        <v>1674</v>
      </c>
      <c r="C23" s="142" t="s">
        <v>1780</v>
      </c>
      <c r="D23" s="39">
        <v>43214</v>
      </c>
      <c r="E23" s="91"/>
    </row>
    <row r="24" spans="1:7" ht="15" customHeight="1" x14ac:dyDescent="0.4">
      <c r="A24" s="91"/>
      <c r="B24" s="31" t="s">
        <v>1675</v>
      </c>
      <c r="C24" s="137" t="s">
        <v>1653</v>
      </c>
      <c r="D24" s="38" t="s">
        <v>1676</v>
      </c>
      <c r="E24" s="91"/>
    </row>
    <row r="25" spans="1:7" ht="15" customHeight="1" x14ac:dyDescent="0.4">
      <c r="A25" s="91"/>
      <c r="B25" s="31" t="s">
        <v>1677</v>
      </c>
      <c r="C25" s="137" t="s">
        <v>1780</v>
      </c>
      <c r="D25" s="35">
        <v>107194362</v>
      </c>
      <c r="E25" s="91"/>
    </row>
    <row r="26" spans="1:7" ht="15" customHeight="1" x14ac:dyDescent="0.4">
      <c r="A26" s="91"/>
      <c r="B26" s="31" t="s">
        <v>1678</v>
      </c>
      <c r="C26" s="137" t="s">
        <v>1780</v>
      </c>
      <c r="D26" s="35" t="s">
        <v>228</v>
      </c>
      <c r="E26" s="91"/>
    </row>
    <row r="27" spans="1:7" ht="15" customHeight="1" x14ac:dyDescent="0.4">
      <c r="A27" s="91"/>
      <c r="B27" s="31" t="s">
        <v>1679</v>
      </c>
      <c r="C27" s="137" t="s">
        <v>1780</v>
      </c>
      <c r="D27" s="35" t="s">
        <v>1680</v>
      </c>
      <c r="E27" s="91"/>
    </row>
    <row r="28" spans="1:7" ht="15" customHeight="1" x14ac:dyDescent="0.4">
      <c r="A28" s="91"/>
      <c r="B28" s="31" t="s">
        <v>1681</v>
      </c>
      <c r="C28" s="137" t="s">
        <v>1780</v>
      </c>
      <c r="D28" s="35" t="s">
        <v>1682</v>
      </c>
      <c r="E28" s="91"/>
    </row>
    <row r="29" spans="1:7" ht="15" customHeight="1" x14ac:dyDescent="0.4">
      <c r="A29" s="91"/>
      <c r="B29" s="31" t="s">
        <v>1683</v>
      </c>
      <c r="C29" s="137" t="s">
        <v>1653</v>
      </c>
      <c r="D29" s="35" t="s">
        <v>1684</v>
      </c>
      <c r="E29" s="91"/>
    </row>
    <row r="30" spans="1:7" ht="15" customHeight="1" x14ac:dyDescent="0.4">
      <c r="A30" s="91"/>
      <c r="B30" s="31" t="s">
        <v>1685</v>
      </c>
      <c r="C30" s="137" t="s">
        <v>1653</v>
      </c>
      <c r="D30" s="34" t="s">
        <v>1686</v>
      </c>
      <c r="E30" s="91"/>
    </row>
    <row r="31" spans="1:7" ht="15" customHeight="1" x14ac:dyDescent="0.4">
      <c r="A31" s="91"/>
      <c r="B31" s="31" t="s">
        <v>26</v>
      </c>
      <c r="C31" s="137" t="s">
        <v>1653</v>
      </c>
      <c r="D31" s="35" t="s">
        <v>1687</v>
      </c>
      <c r="E31" s="91"/>
    </row>
    <row r="32" spans="1:7" x14ac:dyDescent="0.4">
      <c r="A32" s="91"/>
      <c r="B32" s="31" t="s">
        <v>1688</v>
      </c>
      <c r="C32" s="137" t="s">
        <v>1653</v>
      </c>
      <c r="D32" s="35" t="s">
        <v>1689</v>
      </c>
      <c r="E32" s="91"/>
    </row>
    <row r="33" spans="1:5" ht="68.150000000000006" customHeight="1" x14ac:dyDescent="0.4">
      <c r="A33" s="91"/>
      <c r="B33" s="32" t="s">
        <v>1690</v>
      </c>
      <c r="C33" s="142" t="s">
        <v>1783</v>
      </c>
      <c r="D33" s="40" t="s">
        <v>1691</v>
      </c>
      <c r="E33" s="91"/>
    </row>
    <row r="34" spans="1:5" x14ac:dyDescent="0.4">
      <c r="A34" s="91"/>
      <c r="B34" s="91"/>
      <c r="C34" s="91"/>
      <c r="D34" s="91"/>
      <c r="E34" s="91"/>
    </row>
  </sheetData>
  <mergeCells count="1">
    <mergeCell ref="B2:D2"/>
  </mergeCells>
  <hyperlinks>
    <hyperlink ref="D28" r:id="rId1" xr:uid="{00000000-0004-0000-0300-000000000000}"/>
  </hyperlinks>
  <pageMargins left="0.75" right="0.75" top="1" bottom="1" header="0.5" footer="0.5"/>
  <pageSetup scale="76"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indexed="15"/>
    <pageSetUpPr fitToPage="1"/>
  </sheetPr>
  <dimension ref="A1:F35"/>
  <sheetViews>
    <sheetView showGridLines="0" zoomScale="96" zoomScaleNormal="96" workbookViewId="0"/>
  </sheetViews>
  <sheetFormatPr defaultColWidth="16.69140625" defaultRowHeight="14.6" x14ac:dyDescent="0.4"/>
  <cols>
    <col min="1" max="1" width="1.69140625" style="92" customWidth="1"/>
    <col min="2" max="2" width="18.3046875" style="41" customWidth="1"/>
    <col min="3" max="3" width="59.3046875" style="41" customWidth="1"/>
    <col min="4" max="4" width="7.53515625" style="41" customWidth="1"/>
    <col min="5" max="5" width="27.53515625" style="41" customWidth="1"/>
    <col min="6" max="6" width="1.69140625" style="41" customWidth="1"/>
    <col min="7" max="254" width="16.69140625" style="41"/>
    <col min="255" max="255" width="16.69140625" style="41" customWidth="1"/>
    <col min="256" max="256" width="52.69140625" style="41" customWidth="1"/>
    <col min="257" max="257" width="16.69140625" style="41" customWidth="1"/>
    <col min="258" max="258" width="53" style="41" customWidth="1"/>
    <col min="259" max="510" width="16.69140625" style="41"/>
    <col min="511" max="511" width="16.69140625" style="41" customWidth="1"/>
    <col min="512" max="512" width="52.69140625" style="41" customWidth="1"/>
    <col min="513" max="513" width="16.69140625" style="41" customWidth="1"/>
    <col min="514" max="514" width="53" style="41" customWidth="1"/>
    <col min="515" max="766" width="16.69140625" style="41"/>
    <col min="767" max="767" width="16.69140625" style="41" customWidth="1"/>
    <col min="768" max="768" width="52.69140625" style="41" customWidth="1"/>
    <col min="769" max="769" width="16.69140625" style="41" customWidth="1"/>
    <col min="770" max="770" width="53" style="41" customWidth="1"/>
    <col min="771" max="1022" width="16.69140625" style="41"/>
    <col min="1023" max="1023" width="16.69140625" style="41" customWidth="1"/>
    <col min="1024" max="1024" width="52.69140625" style="41" customWidth="1"/>
    <col min="1025" max="1025" width="16.69140625" style="41" customWidth="1"/>
    <col min="1026" max="1026" width="53" style="41" customWidth="1"/>
    <col min="1027" max="1278" width="16.69140625" style="41"/>
    <col min="1279" max="1279" width="16.69140625" style="41" customWidth="1"/>
    <col min="1280" max="1280" width="52.69140625" style="41" customWidth="1"/>
    <col min="1281" max="1281" width="16.69140625" style="41" customWidth="1"/>
    <col min="1282" max="1282" width="53" style="41" customWidth="1"/>
    <col min="1283" max="1534" width="16.69140625" style="41"/>
    <col min="1535" max="1535" width="16.69140625" style="41" customWidth="1"/>
    <col min="1536" max="1536" width="52.69140625" style="41" customWidth="1"/>
    <col min="1537" max="1537" width="16.69140625" style="41" customWidth="1"/>
    <col min="1538" max="1538" width="53" style="41" customWidth="1"/>
    <col min="1539" max="1790" width="16.69140625" style="41"/>
    <col min="1791" max="1791" width="16.69140625" style="41" customWidth="1"/>
    <col min="1792" max="1792" width="52.69140625" style="41" customWidth="1"/>
    <col min="1793" max="1793" width="16.69140625" style="41" customWidth="1"/>
    <col min="1794" max="1794" width="53" style="41" customWidth="1"/>
    <col min="1795" max="2046" width="16.69140625" style="41"/>
    <col min="2047" max="2047" width="16.69140625" style="41" customWidth="1"/>
    <col min="2048" max="2048" width="52.69140625" style="41" customWidth="1"/>
    <col min="2049" max="2049" width="16.69140625" style="41" customWidth="1"/>
    <col min="2050" max="2050" width="53" style="41" customWidth="1"/>
    <col min="2051" max="2302" width="16.69140625" style="41"/>
    <col min="2303" max="2303" width="16.69140625" style="41" customWidth="1"/>
    <col min="2304" max="2304" width="52.69140625" style="41" customWidth="1"/>
    <col min="2305" max="2305" width="16.69140625" style="41" customWidth="1"/>
    <col min="2306" max="2306" width="53" style="41" customWidth="1"/>
    <col min="2307" max="2558" width="16.69140625" style="41"/>
    <col min="2559" max="2559" width="16.69140625" style="41" customWidth="1"/>
    <col min="2560" max="2560" width="52.69140625" style="41" customWidth="1"/>
    <col min="2561" max="2561" width="16.69140625" style="41" customWidth="1"/>
    <col min="2562" max="2562" width="53" style="41" customWidth="1"/>
    <col min="2563" max="2814" width="16.69140625" style="41"/>
    <col min="2815" max="2815" width="16.69140625" style="41" customWidth="1"/>
    <col min="2816" max="2816" width="52.69140625" style="41" customWidth="1"/>
    <col min="2817" max="2817" width="16.69140625" style="41" customWidth="1"/>
    <col min="2818" max="2818" width="53" style="41" customWidth="1"/>
    <col min="2819" max="3070" width="16.69140625" style="41"/>
    <col min="3071" max="3071" width="16.69140625" style="41" customWidth="1"/>
    <col min="3072" max="3072" width="52.69140625" style="41" customWidth="1"/>
    <col min="3073" max="3073" width="16.69140625" style="41" customWidth="1"/>
    <col min="3074" max="3074" width="53" style="41" customWidth="1"/>
    <col min="3075" max="3326" width="16.69140625" style="41"/>
    <col min="3327" max="3327" width="16.69140625" style="41" customWidth="1"/>
    <col min="3328" max="3328" width="52.69140625" style="41" customWidth="1"/>
    <col min="3329" max="3329" width="16.69140625" style="41" customWidth="1"/>
    <col min="3330" max="3330" width="53" style="41" customWidth="1"/>
    <col min="3331" max="3582" width="16.69140625" style="41"/>
    <col min="3583" max="3583" width="16.69140625" style="41" customWidth="1"/>
    <col min="3584" max="3584" width="52.69140625" style="41" customWidth="1"/>
    <col min="3585" max="3585" width="16.69140625" style="41" customWidth="1"/>
    <col min="3586" max="3586" width="53" style="41" customWidth="1"/>
    <col min="3587" max="3838" width="16.69140625" style="41"/>
    <col min="3839" max="3839" width="16.69140625" style="41" customWidth="1"/>
    <col min="3840" max="3840" width="52.69140625" style="41" customWidth="1"/>
    <col min="3841" max="3841" width="16.69140625" style="41" customWidth="1"/>
    <col min="3842" max="3842" width="53" style="41" customWidth="1"/>
    <col min="3843" max="4094" width="16.69140625" style="41"/>
    <col min="4095" max="4095" width="16.69140625" style="41" customWidth="1"/>
    <col min="4096" max="4096" width="52.69140625" style="41" customWidth="1"/>
    <col min="4097" max="4097" width="16.69140625" style="41" customWidth="1"/>
    <col min="4098" max="4098" width="53" style="41" customWidth="1"/>
    <col min="4099" max="4350" width="16.69140625" style="41"/>
    <col min="4351" max="4351" width="16.69140625" style="41" customWidth="1"/>
    <col min="4352" max="4352" width="52.69140625" style="41" customWidth="1"/>
    <col min="4353" max="4353" width="16.69140625" style="41" customWidth="1"/>
    <col min="4354" max="4354" width="53" style="41" customWidth="1"/>
    <col min="4355" max="4606" width="16.69140625" style="41"/>
    <col min="4607" max="4607" width="16.69140625" style="41" customWidth="1"/>
    <col min="4608" max="4608" width="52.69140625" style="41" customWidth="1"/>
    <col min="4609" max="4609" width="16.69140625" style="41" customWidth="1"/>
    <col min="4610" max="4610" width="53" style="41" customWidth="1"/>
    <col min="4611" max="4862" width="16.69140625" style="41"/>
    <col min="4863" max="4863" width="16.69140625" style="41" customWidth="1"/>
    <col min="4864" max="4864" width="52.69140625" style="41" customWidth="1"/>
    <col min="4865" max="4865" width="16.69140625" style="41" customWidth="1"/>
    <col min="4866" max="4866" width="53" style="41" customWidth="1"/>
    <col min="4867" max="5118" width="16.69140625" style="41"/>
    <col min="5119" max="5119" width="16.69140625" style="41" customWidth="1"/>
    <col min="5120" max="5120" width="52.69140625" style="41" customWidth="1"/>
    <col min="5121" max="5121" width="16.69140625" style="41" customWidth="1"/>
    <col min="5122" max="5122" width="53" style="41" customWidth="1"/>
    <col min="5123" max="5374" width="16.69140625" style="41"/>
    <col min="5375" max="5375" width="16.69140625" style="41" customWidth="1"/>
    <col min="5376" max="5376" width="52.69140625" style="41" customWidth="1"/>
    <col min="5377" max="5377" width="16.69140625" style="41" customWidth="1"/>
    <col min="5378" max="5378" width="53" style="41" customWidth="1"/>
    <col min="5379" max="5630" width="16.69140625" style="41"/>
    <col min="5631" max="5631" width="16.69140625" style="41" customWidth="1"/>
    <col min="5632" max="5632" width="52.69140625" style="41" customWidth="1"/>
    <col min="5633" max="5633" width="16.69140625" style="41" customWidth="1"/>
    <col min="5634" max="5634" width="53" style="41" customWidth="1"/>
    <col min="5635" max="5886" width="16.69140625" style="41"/>
    <col min="5887" max="5887" width="16.69140625" style="41" customWidth="1"/>
    <col min="5888" max="5888" width="52.69140625" style="41" customWidth="1"/>
    <col min="5889" max="5889" width="16.69140625" style="41" customWidth="1"/>
    <col min="5890" max="5890" width="53" style="41" customWidth="1"/>
    <col min="5891" max="6142" width="16.69140625" style="41"/>
    <col min="6143" max="6143" width="16.69140625" style="41" customWidth="1"/>
    <col min="6144" max="6144" width="52.69140625" style="41" customWidth="1"/>
    <col min="6145" max="6145" width="16.69140625" style="41" customWidth="1"/>
    <col min="6146" max="6146" width="53" style="41" customWidth="1"/>
    <col min="6147" max="6398" width="16.69140625" style="41"/>
    <col min="6399" max="6399" width="16.69140625" style="41" customWidth="1"/>
    <col min="6400" max="6400" width="52.69140625" style="41" customWidth="1"/>
    <col min="6401" max="6401" width="16.69140625" style="41" customWidth="1"/>
    <col min="6402" max="6402" width="53" style="41" customWidth="1"/>
    <col min="6403" max="6654" width="16.69140625" style="41"/>
    <col min="6655" max="6655" width="16.69140625" style="41" customWidth="1"/>
    <col min="6656" max="6656" width="52.69140625" style="41" customWidth="1"/>
    <col min="6657" max="6657" width="16.69140625" style="41" customWidth="1"/>
    <col min="6658" max="6658" width="53" style="41" customWidth="1"/>
    <col min="6659" max="6910" width="16.69140625" style="41"/>
    <col min="6911" max="6911" width="16.69140625" style="41" customWidth="1"/>
    <col min="6912" max="6912" width="52.69140625" style="41" customWidth="1"/>
    <col min="6913" max="6913" width="16.69140625" style="41" customWidth="1"/>
    <col min="6914" max="6914" width="53" style="41" customWidth="1"/>
    <col min="6915" max="7166" width="16.69140625" style="41"/>
    <col min="7167" max="7167" width="16.69140625" style="41" customWidth="1"/>
    <col min="7168" max="7168" width="52.69140625" style="41" customWidth="1"/>
    <col min="7169" max="7169" width="16.69140625" style="41" customWidth="1"/>
    <col min="7170" max="7170" width="53" style="41" customWidth="1"/>
    <col min="7171" max="7422" width="16.69140625" style="41"/>
    <col min="7423" max="7423" width="16.69140625" style="41" customWidth="1"/>
    <col min="7424" max="7424" width="52.69140625" style="41" customWidth="1"/>
    <col min="7425" max="7425" width="16.69140625" style="41" customWidth="1"/>
    <col min="7426" max="7426" width="53" style="41" customWidth="1"/>
    <col min="7427" max="7678" width="16.69140625" style="41"/>
    <col min="7679" max="7679" width="16.69140625" style="41" customWidth="1"/>
    <col min="7680" max="7680" width="52.69140625" style="41" customWidth="1"/>
    <col min="7681" max="7681" width="16.69140625" style="41" customWidth="1"/>
    <col min="7682" max="7682" width="53" style="41" customWidth="1"/>
    <col min="7683" max="7934" width="16.69140625" style="41"/>
    <col min="7935" max="7935" width="16.69140625" style="41" customWidth="1"/>
    <col min="7936" max="7936" width="52.69140625" style="41" customWidth="1"/>
    <col min="7937" max="7937" width="16.69140625" style="41" customWidth="1"/>
    <col min="7938" max="7938" width="53" style="41" customWidth="1"/>
    <col min="7939" max="8190" width="16.69140625" style="41"/>
    <col min="8191" max="8191" width="16.69140625" style="41" customWidth="1"/>
    <col min="8192" max="8192" width="52.69140625" style="41" customWidth="1"/>
    <col min="8193" max="8193" width="16.69140625" style="41" customWidth="1"/>
    <col min="8194" max="8194" width="53" style="41" customWidth="1"/>
    <col min="8195" max="8446" width="16.69140625" style="41"/>
    <col min="8447" max="8447" width="16.69140625" style="41" customWidth="1"/>
    <col min="8448" max="8448" width="52.69140625" style="41" customWidth="1"/>
    <col min="8449" max="8449" width="16.69140625" style="41" customWidth="1"/>
    <col min="8450" max="8450" width="53" style="41" customWidth="1"/>
    <col min="8451" max="8702" width="16.69140625" style="41"/>
    <col min="8703" max="8703" width="16.69140625" style="41" customWidth="1"/>
    <col min="8704" max="8704" width="52.69140625" style="41" customWidth="1"/>
    <col min="8705" max="8705" width="16.69140625" style="41" customWidth="1"/>
    <col min="8706" max="8706" width="53" style="41" customWidth="1"/>
    <col min="8707" max="8958" width="16.69140625" style="41"/>
    <col min="8959" max="8959" width="16.69140625" style="41" customWidth="1"/>
    <col min="8960" max="8960" width="52.69140625" style="41" customWidth="1"/>
    <col min="8961" max="8961" width="16.69140625" style="41" customWidth="1"/>
    <col min="8962" max="8962" width="53" style="41" customWidth="1"/>
    <col min="8963" max="9214" width="16.69140625" style="41"/>
    <col min="9215" max="9215" width="16.69140625" style="41" customWidth="1"/>
    <col min="9216" max="9216" width="52.69140625" style="41" customWidth="1"/>
    <col min="9217" max="9217" width="16.69140625" style="41" customWidth="1"/>
    <col min="9218" max="9218" width="53" style="41" customWidth="1"/>
    <col min="9219" max="9470" width="16.69140625" style="41"/>
    <col min="9471" max="9471" width="16.69140625" style="41" customWidth="1"/>
    <col min="9472" max="9472" width="52.69140625" style="41" customWidth="1"/>
    <col min="9473" max="9473" width="16.69140625" style="41" customWidth="1"/>
    <col min="9474" max="9474" width="53" style="41" customWidth="1"/>
    <col min="9475" max="9726" width="16.69140625" style="41"/>
    <col min="9727" max="9727" width="16.69140625" style="41" customWidth="1"/>
    <col min="9728" max="9728" width="52.69140625" style="41" customWidth="1"/>
    <col min="9729" max="9729" width="16.69140625" style="41" customWidth="1"/>
    <col min="9730" max="9730" width="53" style="41" customWidth="1"/>
    <col min="9731" max="9982" width="16.69140625" style="41"/>
    <col min="9983" max="9983" width="16.69140625" style="41" customWidth="1"/>
    <col min="9984" max="9984" width="52.69140625" style="41" customWidth="1"/>
    <col min="9985" max="9985" width="16.69140625" style="41" customWidth="1"/>
    <col min="9986" max="9986" width="53" style="41" customWidth="1"/>
    <col min="9987" max="10238" width="16.69140625" style="41"/>
    <col min="10239" max="10239" width="16.69140625" style="41" customWidth="1"/>
    <col min="10240" max="10240" width="52.69140625" style="41" customWidth="1"/>
    <col min="10241" max="10241" width="16.69140625" style="41" customWidth="1"/>
    <col min="10242" max="10242" width="53" style="41" customWidth="1"/>
    <col min="10243" max="10494" width="16.69140625" style="41"/>
    <col min="10495" max="10495" width="16.69140625" style="41" customWidth="1"/>
    <col min="10496" max="10496" width="52.69140625" style="41" customWidth="1"/>
    <col min="10497" max="10497" width="16.69140625" style="41" customWidth="1"/>
    <col min="10498" max="10498" width="53" style="41" customWidth="1"/>
    <col min="10499" max="10750" width="16.69140625" style="41"/>
    <col min="10751" max="10751" width="16.69140625" style="41" customWidth="1"/>
    <col min="10752" max="10752" width="52.69140625" style="41" customWidth="1"/>
    <col min="10753" max="10753" width="16.69140625" style="41" customWidth="1"/>
    <col min="10754" max="10754" width="53" style="41" customWidth="1"/>
    <col min="10755" max="11006" width="16.69140625" style="41"/>
    <col min="11007" max="11007" width="16.69140625" style="41" customWidth="1"/>
    <col min="11008" max="11008" width="52.69140625" style="41" customWidth="1"/>
    <col min="11009" max="11009" width="16.69140625" style="41" customWidth="1"/>
    <col min="11010" max="11010" width="53" style="41" customWidth="1"/>
    <col min="11011" max="11262" width="16.69140625" style="41"/>
    <col min="11263" max="11263" width="16.69140625" style="41" customWidth="1"/>
    <col min="11264" max="11264" width="52.69140625" style="41" customWidth="1"/>
    <col min="11265" max="11265" width="16.69140625" style="41" customWidth="1"/>
    <col min="11266" max="11266" width="53" style="41" customWidth="1"/>
    <col min="11267" max="11518" width="16.69140625" style="41"/>
    <col min="11519" max="11519" width="16.69140625" style="41" customWidth="1"/>
    <col min="11520" max="11520" width="52.69140625" style="41" customWidth="1"/>
    <col min="11521" max="11521" width="16.69140625" style="41" customWidth="1"/>
    <col min="11522" max="11522" width="53" style="41" customWidth="1"/>
    <col min="11523" max="11774" width="16.69140625" style="41"/>
    <col min="11775" max="11775" width="16.69140625" style="41" customWidth="1"/>
    <col min="11776" max="11776" width="52.69140625" style="41" customWidth="1"/>
    <col min="11777" max="11777" width="16.69140625" style="41" customWidth="1"/>
    <col min="11778" max="11778" width="53" style="41" customWidth="1"/>
    <col min="11779" max="12030" width="16.69140625" style="41"/>
    <col min="12031" max="12031" width="16.69140625" style="41" customWidth="1"/>
    <col min="12032" max="12032" width="52.69140625" style="41" customWidth="1"/>
    <col min="12033" max="12033" width="16.69140625" style="41" customWidth="1"/>
    <col min="12034" max="12034" width="53" style="41" customWidth="1"/>
    <col min="12035" max="12286" width="16.69140625" style="41"/>
    <col min="12287" max="12287" width="16.69140625" style="41" customWidth="1"/>
    <col min="12288" max="12288" width="52.69140625" style="41" customWidth="1"/>
    <col min="12289" max="12289" width="16.69140625" style="41" customWidth="1"/>
    <col min="12290" max="12290" width="53" style="41" customWidth="1"/>
    <col min="12291" max="12542" width="16.69140625" style="41"/>
    <col min="12543" max="12543" width="16.69140625" style="41" customWidth="1"/>
    <col min="12544" max="12544" width="52.69140625" style="41" customWidth="1"/>
    <col min="12545" max="12545" width="16.69140625" style="41" customWidth="1"/>
    <col min="12546" max="12546" width="53" style="41" customWidth="1"/>
    <col min="12547" max="12798" width="16.69140625" style="41"/>
    <col min="12799" max="12799" width="16.69140625" style="41" customWidth="1"/>
    <col min="12800" max="12800" width="52.69140625" style="41" customWidth="1"/>
    <col min="12801" max="12801" width="16.69140625" style="41" customWidth="1"/>
    <col min="12802" max="12802" width="53" style="41" customWidth="1"/>
    <col min="12803" max="13054" width="16.69140625" style="41"/>
    <col min="13055" max="13055" width="16.69140625" style="41" customWidth="1"/>
    <col min="13056" max="13056" width="52.69140625" style="41" customWidth="1"/>
    <col min="13057" max="13057" width="16.69140625" style="41" customWidth="1"/>
    <col min="13058" max="13058" width="53" style="41" customWidth="1"/>
    <col min="13059" max="13310" width="16.69140625" style="41"/>
    <col min="13311" max="13311" width="16.69140625" style="41" customWidth="1"/>
    <col min="13312" max="13312" width="52.69140625" style="41" customWidth="1"/>
    <col min="13313" max="13313" width="16.69140625" style="41" customWidth="1"/>
    <col min="13314" max="13314" width="53" style="41" customWidth="1"/>
    <col min="13315" max="13566" width="16.69140625" style="41"/>
    <col min="13567" max="13567" width="16.69140625" style="41" customWidth="1"/>
    <col min="13568" max="13568" width="52.69140625" style="41" customWidth="1"/>
    <col min="13569" max="13569" width="16.69140625" style="41" customWidth="1"/>
    <col min="13570" max="13570" width="53" style="41" customWidth="1"/>
    <col min="13571" max="13822" width="16.69140625" style="41"/>
    <col min="13823" max="13823" width="16.69140625" style="41" customWidth="1"/>
    <col min="13824" max="13824" width="52.69140625" style="41" customWidth="1"/>
    <col min="13825" max="13825" width="16.69140625" style="41" customWidth="1"/>
    <col min="13826" max="13826" width="53" style="41" customWidth="1"/>
    <col min="13827" max="14078" width="16.69140625" style="41"/>
    <col min="14079" max="14079" width="16.69140625" style="41" customWidth="1"/>
    <col min="14080" max="14080" width="52.69140625" style="41" customWidth="1"/>
    <col min="14081" max="14081" width="16.69140625" style="41" customWidth="1"/>
    <col min="14082" max="14082" width="53" style="41" customWidth="1"/>
    <col min="14083" max="14334" width="16.69140625" style="41"/>
    <col min="14335" max="14335" width="16.69140625" style="41" customWidth="1"/>
    <col min="14336" max="14336" width="52.69140625" style="41" customWidth="1"/>
    <col min="14337" max="14337" width="16.69140625" style="41" customWidth="1"/>
    <col min="14338" max="14338" width="53" style="41" customWidth="1"/>
    <col min="14339" max="14590" width="16.69140625" style="41"/>
    <col min="14591" max="14591" width="16.69140625" style="41" customWidth="1"/>
    <col min="14592" max="14592" width="52.69140625" style="41" customWidth="1"/>
    <col min="14593" max="14593" width="16.69140625" style="41" customWidth="1"/>
    <col min="14594" max="14594" width="53" style="41" customWidth="1"/>
    <col min="14595" max="14846" width="16.69140625" style="41"/>
    <col min="14847" max="14847" width="16.69140625" style="41" customWidth="1"/>
    <col min="14848" max="14848" width="52.69140625" style="41" customWidth="1"/>
    <col min="14849" max="14849" width="16.69140625" style="41" customWidth="1"/>
    <col min="14850" max="14850" width="53" style="41" customWidth="1"/>
    <col min="14851" max="15102" width="16.69140625" style="41"/>
    <col min="15103" max="15103" width="16.69140625" style="41" customWidth="1"/>
    <col min="15104" max="15104" width="52.69140625" style="41" customWidth="1"/>
    <col min="15105" max="15105" width="16.69140625" style="41" customWidth="1"/>
    <col min="15106" max="15106" width="53" style="41" customWidth="1"/>
    <col min="15107" max="15358" width="16.69140625" style="41"/>
    <col min="15359" max="15359" width="16.69140625" style="41" customWidth="1"/>
    <col min="15360" max="15360" width="52.69140625" style="41" customWidth="1"/>
    <col min="15361" max="15361" width="16.69140625" style="41" customWidth="1"/>
    <col min="15362" max="15362" width="53" style="41" customWidth="1"/>
    <col min="15363" max="15614" width="16.69140625" style="41"/>
    <col min="15615" max="15615" width="16.69140625" style="41" customWidth="1"/>
    <col min="15616" max="15616" width="52.69140625" style="41" customWidth="1"/>
    <col min="15617" max="15617" width="16.69140625" style="41" customWidth="1"/>
    <col min="15618" max="15618" width="53" style="41" customWidth="1"/>
    <col min="15619" max="15870" width="16.69140625" style="41"/>
    <col min="15871" max="15871" width="16.69140625" style="41" customWidth="1"/>
    <col min="15872" max="15872" width="52.69140625" style="41" customWidth="1"/>
    <col min="15873" max="15873" width="16.69140625" style="41" customWidth="1"/>
    <col min="15874" max="15874" width="53" style="41" customWidth="1"/>
    <col min="15875" max="16126" width="16.69140625" style="41"/>
    <col min="16127" max="16127" width="16.69140625" style="41" customWidth="1"/>
    <col min="16128" max="16128" width="52.69140625" style="41" customWidth="1"/>
    <col min="16129" max="16129" width="16.69140625" style="41" customWidth="1"/>
    <col min="16130" max="16130" width="53" style="41" customWidth="1"/>
    <col min="16131" max="16384" width="16.69140625" style="41"/>
  </cols>
  <sheetData>
    <row r="1" spans="1:6" ht="9.9" customHeight="1" x14ac:dyDescent="0.4">
      <c r="A1" s="237"/>
      <c r="B1" s="237"/>
      <c r="C1" s="237"/>
      <c r="D1" s="237"/>
      <c r="E1" s="237"/>
      <c r="F1" s="237"/>
    </row>
    <row r="2" spans="1:6" ht="23.15" customHeight="1" x14ac:dyDescent="0.4">
      <c r="A2" s="237"/>
      <c r="B2" s="101" t="s">
        <v>1692</v>
      </c>
      <c r="C2" s="101" t="s">
        <v>1693</v>
      </c>
      <c r="D2" s="101" t="s">
        <v>1694</v>
      </c>
      <c r="E2" s="101" t="s">
        <v>1695</v>
      </c>
      <c r="F2" s="237"/>
    </row>
    <row r="3" spans="1:6" ht="29.15" customHeight="1" x14ac:dyDescent="0.4">
      <c r="A3" s="237"/>
      <c r="B3" s="337" t="s">
        <v>1696</v>
      </c>
      <c r="C3" s="59" t="s">
        <v>1697</v>
      </c>
      <c r="D3" s="49">
        <v>10</v>
      </c>
      <c r="E3" s="61" t="s">
        <v>1698</v>
      </c>
      <c r="F3" s="237"/>
    </row>
    <row r="4" spans="1:6" ht="29.15" customHeight="1" x14ac:dyDescent="0.4">
      <c r="A4" s="237"/>
      <c r="B4" s="337"/>
      <c r="C4" s="59" t="s">
        <v>1699</v>
      </c>
      <c r="D4" s="50">
        <v>9</v>
      </c>
      <c r="E4" s="61" t="s">
        <v>1700</v>
      </c>
      <c r="F4" s="237"/>
    </row>
    <row r="5" spans="1:6" ht="29.15" customHeight="1" x14ac:dyDescent="0.4">
      <c r="A5" s="237"/>
      <c r="B5" s="337" t="s">
        <v>1701</v>
      </c>
      <c r="C5" s="60" t="s">
        <v>1702</v>
      </c>
      <c r="D5" s="51">
        <v>8</v>
      </c>
      <c r="E5" s="61" t="s">
        <v>1703</v>
      </c>
      <c r="F5" s="237"/>
    </row>
    <row r="6" spans="1:6" ht="29.15" customHeight="1" x14ac:dyDescent="0.4">
      <c r="A6" s="237"/>
      <c r="B6" s="337"/>
      <c r="C6" s="60" t="s">
        <v>1704</v>
      </c>
      <c r="D6" s="52">
        <v>7</v>
      </c>
      <c r="E6" s="61" t="s">
        <v>1705</v>
      </c>
      <c r="F6" s="237"/>
    </row>
    <row r="7" spans="1:6" ht="29.15" customHeight="1" x14ac:dyDescent="0.4">
      <c r="A7" s="237"/>
      <c r="B7" s="337" t="s">
        <v>1706</v>
      </c>
      <c r="C7" s="60" t="s">
        <v>1707</v>
      </c>
      <c r="D7" s="53">
        <v>6</v>
      </c>
      <c r="E7" s="61" t="s">
        <v>1708</v>
      </c>
      <c r="F7" s="237"/>
    </row>
    <row r="8" spans="1:6" ht="29.15" customHeight="1" x14ac:dyDescent="0.4">
      <c r="A8" s="237"/>
      <c r="B8" s="337"/>
      <c r="C8" s="60" t="s">
        <v>1709</v>
      </c>
      <c r="D8" s="54">
        <v>5</v>
      </c>
      <c r="E8" s="61" t="s">
        <v>1710</v>
      </c>
      <c r="F8" s="237"/>
    </row>
    <row r="9" spans="1:6" ht="29.15" customHeight="1" x14ac:dyDescent="0.4">
      <c r="A9" s="237"/>
      <c r="B9" s="337" t="s">
        <v>1711</v>
      </c>
      <c r="C9" s="59" t="s">
        <v>1712</v>
      </c>
      <c r="D9" s="55">
        <v>4</v>
      </c>
      <c r="E9" s="61" t="s">
        <v>1713</v>
      </c>
      <c r="F9" s="237"/>
    </row>
    <row r="10" spans="1:6" ht="29.15" customHeight="1" x14ac:dyDescent="0.4">
      <c r="A10" s="237"/>
      <c r="B10" s="337"/>
      <c r="C10" s="59" t="s">
        <v>1714</v>
      </c>
      <c r="D10" s="56">
        <v>3</v>
      </c>
      <c r="E10" s="61" t="s">
        <v>1715</v>
      </c>
      <c r="F10" s="237"/>
    </row>
    <row r="11" spans="1:6" ht="29.15" customHeight="1" x14ac:dyDescent="0.4">
      <c r="A11" s="237"/>
      <c r="B11" s="337"/>
      <c r="C11" s="59" t="s">
        <v>1716</v>
      </c>
      <c r="D11" s="57">
        <v>2</v>
      </c>
      <c r="E11" s="61" t="s">
        <v>1717</v>
      </c>
      <c r="F11" s="237"/>
    </row>
    <row r="12" spans="1:6" ht="29.15" customHeight="1" x14ac:dyDescent="0.4">
      <c r="A12" s="237"/>
      <c r="B12" s="230" t="s">
        <v>1718</v>
      </c>
      <c r="C12" s="59" t="s">
        <v>1719</v>
      </c>
      <c r="D12" s="58">
        <v>1</v>
      </c>
      <c r="E12" s="61" t="s">
        <v>1719</v>
      </c>
      <c r="F12" s="237"/>
    </row>
    <row r="13" spans="1:6" ht="23.15" x14ac:dyDescent="0.4">
      <c r="A13" s="237"/>
      <c r="B13" s="101" t="s">
        <v>1720</v>
      </c>
      <c r="C13" s="101" t="s">
        <v>1721</v>
      </c>
      <c r="D13" s="101" t="s">
        <v>1694</v>
      </c>
      <c r="E13" s="102" t="s">
        <v>1722</v>
      </c>
      <c r="F13" s="237"/>
    </row>
    <row r="14" spans="1:6" x14ac:dyDescent="0.4">
      <c r="A14" s="237"/>
      <c r="B14" s="230" t="s">
        <v>1723</v>
      </c>
      <c r="C14" s="59" t="s">
        <v>1724</v>
      </c>
      <c r="D14" s="49">
        <v>10</v>
      </c>
      <c r="E14" s="62">
        <v>0.1</v>
      </c>
      <c r="F14" s="237"/>
    </row>
    <row r="15" spans="1:6" x14ac:dyDescent="0.4">
      <c r="A15" s="237"/>
      <c r="B15" s="337" t="s">
        <v>1725</v>
      </c>
      <c r="C15" s="59" t="s">
        <v>1726</v>
      </c>
      <c r="D15" s="50">
        <v>9</v>
      </c>
      <c r="E15" s="62">
        <v>0.05</v>
      </c>
      <c r="F15" s="237"/>
    </row>
    <row r="16" spans="1:6" x14ac:dyDescent="0.4">
      <c r="A16" s="237"/>
      <c r="B16" s="337"/>
      <c r="C16" s="59" t="s">
        <v>1727</v>
      </c>
      <c r="D16" s="51">
        <v>8</v>
      </c>
      <c r="E16" s="62">
        <v>0.02</v>
      </c>
      <c r="F16" s="237"/>
    </row>
    <row r="17" spans="1:6" x14ac:dyDescent="0.4">
      <c r="A17" s="237"/>
      <c r="B17" s="337"/>
      <c r="C17" s="59" t="s">
        <v>1728</v>
      </c>
      <c r="D17" s="52">
        <v>7</v>
      </c>
      <c r="E17" s="62">
        <v>0.01</v>
      </c>
      <c r="F17" s="237"/>
    </row>
    <row r="18" spans="1:6" x14ac:dyDescent="0.4">
      <c r="A18" s="237"/>
      <c r="B18" s="337" t="s">
        <v>1725</v>
      </c>
      <c r="C18" s="59" t="s">
        <v>1729</v>
      </c>
      <c r="D18" s="53">
        <v>6</v>
      </c>
      <c r="E18" s="63">
        <v>2E-3</v>
      </c>
      <c r="F18" s="237"/>
    </row>
    <row r="19" spans="1:6" x14ac:dyDescent="0.4">
      <c r="A19" s="237"/>
      <c r="B19" s="337"/>
      <c r="C19" s="59" t="s">
        <v>1730</v>
      </c>
      <c r="D19" s="54">
        <v>5</v>
      </c>
      <c r="E19" s="64">
        <v>5.0000000000000001E-4</v>
      </c>
      <c r="F19" s="237"/>
    </row>
    <row r="20" spans="1:6" x14ac:dyDescent="0.4">
      <c r="A20" s="237"/>
      <c r="B20" s="337"/>
      <c r="C20" s="59" t="s">
        <v>1731</v>
      </c>
      <c r="D20" s="55">
        <v>4</v>
      </c>
      <c r="E20" s="64">
        <v>1E-4</v>
      </c>
      <c r="F20" s="237"/>
    </row>
    <row r="21" spans="1:6" x14ac:dyDescent="0.4">
      <c r="A21" s="237"/>
      <c r="B21" s="337" t="s">
        <v>1732</v>
      </c>
      <c r="C21" s="59" t="s">
        <v>1733</v>
      </c>
      <c r="D21" s="56">
        <v>3</v>
      </c>
      <c r="E21" s="65">
        <v>1.0000000000000001E-5</v>
      </c>
      <c r="F21" s="237"/>
    </row>
    <row r="22" spans="1:6" x14ac:dyDescent="0.4">
      <c r="A22" s="237"/>
      <c r="B22" s="337"/>
      <c r="C22" s="59" t="s">
        <v>1734</v>
      </c>
      <c r="D22" s="57">
        <v>2</v>
      </c>
      <c r="E22" s="66">
        <v>9.9999999999999995E-7</v>
      </c>
      <c r="F22" s="237"/>
    </row>
    <row r="23" spans="1:6" x14ac:dyDescent="0.4">
      <c r="A23" s="237"/>
      <c r="B23" s="230" t="s">
        <v>1735</v>
      </c>
      <c r="C23" s="59" t="s">
        <v>1736</v>
      </c>
      <c r="D23" s="58">
        <v>1</v>
      </c>
      <c r="E23" s="66" t="s">
        <v>1737</v>
      </c>
      <c r="F23" s="237"/>
    </row>
    <row r="24" spans="1:6" ht="23.15" x14ac:dyDescent="0.4">
      <c r="A24" s="237"/>
      <c r="B24" s="101" t="s">
        <v>1738</v>
      </c>
      <c r="C24" s="101" t="s">
        <v>1739</v>
      </c>
      <c r="D24" s="101" t="s">
        <v>1694</v>
      </c>
      <c r="E24" s="101" t="s">
        <v>1740</v>
      </c>
      <c r="F24" s="237"/>
    </row>
    <row r="25" spans="1:6" ht="29.15" customHeight="1" x14ac:dyDescent="0.4">
      <c r="A25" s="237"/>
      <c r="B25" s="61" t="s">
        <v>1741</v>
      </c>
      <c r="C25" s="59" t="s">
        <v>1742</v>
      </c>
      <c r="D25" s="49">
        <v>10</v>
      </c>
      <c r="E25" s="230" t="s">
        <v>1743</v>
      </c>
      <c r="F25" s="237"/>
    </row>
    <row r="26" spans="1:6" ht="29.15" customHeight="1" x14ac:dyDescent="0.4">
      <c r="A26" s="237"/>
      <c r="B26" s="61" t="s">
        <v>1744</v>
      </c>
      <c r="C26" s="59" t="s">
        <v>1745</v>
      </c>
      <c r="D26" s="50">
        <v>9</v>
      </c>
      <c r="E26" s="230" t="s">
        <v>1746</v>
      </c>
      <c r="F26" s="237"/>
    </row>
    <row r="27" spans="1:6" ht="29.15" customHeight="1" x14ac:dyDescent="0.4">
      <c r="A27" s="237"/>
      <c r="B27" s="61" t="s">
        <v>1747</v>
      </c>
      <c r="C27" s="59" t="s">
        <v>1748</v>
      </c>
      <c r="D27" s="51">
        <v>8</v>
      </c>
      <c r="E27" s="230" t="s">
        <v>1749</v>
      </c>
      <c r="F27" s="237"/>
    </row>
    <row r="28" spans="1:6" ht="29.15" customHeight="1" x14ac:dyDescent="0.4">
      <c r="A28" s="237"/>
      <c r="B28" s="61" t="s">
        <v>1750</v>
      </c>
      <c r="C28" s="59" t="s">
        <v>1751</v>
      </c>
      <c r="D28" s="52">
        <v>7</v>
      </c>
      <c r="E28" s="230" t="s">
        <v>1735</v>
      </c>
      <c r="F28" s="237"/>
    </row>
    <row r="29" spans="1:6" ht="29.15" customHeight="1" x14ac:dyDescent="0.4">
      <c r="A29" s="237"/>
      <c r="B29" s="61" t="s">
        <v>1752</v>
      </c>
      <c r="C29" s="59" t="s">
        <v>1753</v>
      </c>
      <c r="D29" s="53">
        <v>6</v>
      </c>
      <c r="E29" s="230" t="s">
        <v>1732</v>
      </c>
      <c r="F29" s="237"/>
    </row>
    <row r="30" spans="1:6" ht="29.15" customHeight="1" x14ac:dyDescent="0.4">
      <c r="A30" s="237"/>
      <c r="B30" s="61" t="s">
        <v>1754</v>
      </c>
      <c r="C30" s="59" t="s">
        <v>1755</v>
      </c>
      <c r="D30" s="54">
        <v>5</v>
      </c>
      <c r="E30" s="230" t="s">
        <v>1756</v>
      </c>
      <c r="F30" s="237"/>
    </row>
    <row r="31" spans="1:6" ht="29.15" customHeight="1" x14ac:dyDescent="0.4">
      <c r="A31" s="237"/>
      <c r="B31" s="61" t="s">
        <v>1757</v>
      </c>
      <c r="C31" s="59" t="s">
        <v>1758</v>
      </c>
      <c r="D31" s="55">
        <v>4</v>
      </c>
      <c r="E31" s="230" t="s">
        <v>1759</v>
      </c>
      <c r="F31" s="237"/>
    </row>
    <row r="32" spans="1:6" ht="29.15" customHeight="1" x14ac:dyDescent="0.4">
      <c r="A32" s="237"/>
      <c r="B32" s="61" t="s">
        <v>1760</v>
      </c>
      <c r="C32" s="59" t="s">
        <v>1761</v>
      </c>
      <c r="D32" s="56">
        <v>3</v>
      </c>
      <c r="E32" s="230" t="s">
        <v>1725</v>
      </c>
      <c r="F32" s="237"/>
    </row>
    <row r="33" spans="1:6" ht="29.15" customHeight="1" x14ac:dyDescent="0.4">
      <c r="A33" s="237"/>
      <c r="B33" s="61" t="s">
        <v>1762</v>
      </c>
      <c r="C33" s="59" t="s">
        <v>1763</v>
      </c>
      <c r="D33" s="57">
        <v>2</v>
      </c>
      <c r="E33" s="230" t="s">
        <v>1723</v>
      </c>
      <c r="F33" s="237"/>
    </row>
    <row r="34" spans="1:6" ht="29.15" customHeight="1" x14ac:dyDescent="0.4">
      <c r="A34" s="237"/>
      <c r="B34" s="61" t="s">
        <v>1764</v>
      </c>
      <c r="C34" s="59" t="s">
        <v>1765</v>
      </c>
      <c r="D34" s="58">
        <v>1</v>
      </c>
      <c r="E34" s="230" t="s">
        <v>1766</v>
      </c>
      <c r="F34" s="237"/>
    </row>
    <row r="35" spans="1:6" ht="8.6" customHeight="1" x14ac:dyDescent="0.4">
      <c r="A35" s="237"/>
      <c r="B35" s="237"/>
      <c r="C35" s="237"/>
      <c r="D35" s="237"/>
      <c r="E35" s="237"/>
      <c r="F35" s="237"/>
    </row>
  </sheetData>
  <mergeCells count="7">
    <mergeCell ref="B15:B17"/>
    <mergeCell ref="B18:B20"/>
    <mergeCell ref="B21:B22"/>
    <mergeCell ref="B3:B4"/>
    <mergeCell ref="B5:B6"/>
    <mergeCell ref="B7:B8"/>
    <mergeCell ref="B9:B11"/>
  </mergeCells>
  <printOptions verticalCentered="1"/>
  <pageMargins left="0.25" right="0.25" top="0.25" bottom="0.25" header="0.5" footer="0.5"/>
  <pageSetup scale="88"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6B792-5D12-49DE-9D8C-BE21A8E3909A}">
  <sheetPr>
    <tabColor rgb="FFFFFF99"/>
  </sheetPr>
  <dimension ref="A1:F29"/>
  <sheetViews>
    <sheetView showGridLines="0" workbookViewId="0"/>
  </sheetViews>
  <sheetFormatPr defaultRowHeight="12.45" x14ac:dyDescent="0.4"/>
  <cols>
    <col min="1" max="1" width="1.53515625" style="238" customWidth="1"/>
    <col min="2" max="2" width="10.3828125" style="238" customWidth="1"/>
    <col min="3" max="3" width="13.53515625" style="238" customWidth="1"/>
    <col min="4" max="4" width="13.3828125" style="238" customWidth="1"/>
    <col min="5" max="5" width="49.15234375" style="238" customWidth="1"/>
    <col min="6" max="6" width="1.765625" style="238" customWidth="1"/>
    <col min="7" max="16384" width="9.23046875" style="238"/>
  </cols>
  <sheetData>
    <row r="1" spans="1:6" ht="10.75" customHeight="1" x14ac:dyDescent="0.4">
      <c r="A1" s="241"/>
      <c r="B1" s="241"/>
      <c r="C1" s="241"/>
      <c r="D1" s="241"/>
      <c r="E1" s="241"/>
      <c r="F1" s="241"/>
    </row>
    <row r="2" spans="1:6" ht="13.3" customHeight="1" x14ac:dyDescent="0.4">
      <c r="A2" s="241"/>
      <c r="B2" s="338" t="s">
        <v>1776</v>
      </c>
      <c r="C2" s="339"/>
      <c r="D2" s="339"/>
      <c r="E2" s="340"/>
      <c r="F2" s="241"/>
    </row>
    <row r="3" spans="1:6" x14ac:dyDescent="0.4">
      <c r="A3" s="241"/>
      <c r="B3" s="239" t="s">
        <v>1767</v>
      </c>
      <c r="C3" s="239" t="s">
        <v>1768</v>
      </c>
      <c r="D3" s="239" t="s">
        <v>1769</v>
      </c>
      <c r="E3" s="239" t="s">
        <v>1775</v>
      </c>
      <c r="F3" s="241"/>
    </row>
    <row r="4" spans="1:6" ht="24.9" x14ac:dyDescent="0.4">
      <c r="A4" s="241"/>
      <c r="B4" s="242">
        <v>44439</v>
      </c>
      <c r="C4" s="239" t="s">
        <v>1645</v>
      </c>
      <c r="D4" s="239" t="s">
        <v>1770</v>
      </c>
      <c r="E4" s="240" t="s">
        <v>1774</v>
      </c>
      <c r="F4" s="241"/>
    </row>
    <row r="5" spans="1:6" ht="24.9" x14ac:dyDescent="0.4">
      <c r="A5" s="241"/>
      <c r="B5" s="242">
        <v>44441</v>
      </c>
      <c r="C5" s="239" t="s">
        <v>1777</v>
      </c>
      <c r="D5" s="239" t="s">
        <v>1659</v>
      </c>
      <c r="E5" s="240" t="s">
        <v>1779</v>
      </c>
      <c r="F5" s="241"/>
    </row>
    <row r="6" spans="1:6" x14ac:dyDescent="0.4">
      <c r="A6" s="241"/>
      <c r="B6" s="242"/>
      <c r="C6" s="239"/>
      <c r="D6" s="239"/>
      <c r="E6" s="240"/>
      <c r="F6" s="241"/>
    </row>
    <row r="7" spans="1:6" x14ac:dyDescent="0.4">
      <c r="A7" s="241"/>
      <c r="B7" s="242"/>
      <c r="C7" s="239"/>
      <c r="D7" s="239"/>
      <c r="E7" s="240"/>
      <c r="F7" s="241"/>
    </row>
    <row r="8" spans="1:6" x14ac:dyDescent="0.4">
      <c r="A8" s="241"/>
      <c r="B8" s="242"/>
      <c r="C8" s="239"/>
      <c r="D8" s="239"/>
      <c r="E8" s="240"/>
      <c r="F8" s="241"/>
    </row>
    <row r="9" spans="1:6" x14ac:dyDescent="0.4">
      <c r="A9" s="241"/>
      <c r="B9" s="242"/>
      <c r="C9" s="239"/>
      <c r="D9" s="239"/>
      <c r="E9" s="240"/>
      <c r="F9" s="241"/>
    </row>
    <row r="10" spans="1:6" x14ac:dyDescent="0.4">
      <c r="A10" s="241"/>
      <c r="B10" s="242"/>
      <c r="C10" s="239"/>
      <c r="D10" s="239"/>
      <c r="E10" s="240"/>
      <c r="F10" s="241"/>
    </row>
    <row r="11" spans="1:6" x14ac:dyDescent="0.4">
      <c r="A11" s="241"/>
      <c r="B11" s="242"/>
      <c r="C11" s="239"/>
      <c r="D11" s="239"/>
      <c r="E11" s="240"/>
      <c r="F11" s="241"/>
    </row>
    <row r="12" spans="1:6" x14ac:dyDescent="0.4">
      <c r="A12" s="241"/>
      <c r="B12" s="242"/>
      <c r="C12" s="239"/>
      <c r="D12" s="239"/>
      <c r="E12" s="240"/>
      <c r="F12" s="241"/>
    </row>
    <row r="13" spans="1:6" x14ac:dyDescent="0.4">
      <c r="A13" s="241"/>
      <c r="B13" s="242"/>
      <c r="C13" s="239"/>
      <c r="D13" s="239"/>
      <c r="E13" s="240"/>
      <c r="F13" s="241"/>
    </row>
    <row r="14" spans="1:6" x14ac:dyDescent="0.4">
      <c r="A14" s="241"/>
      <c r="B14" s="242"/>
      <c r="C14" s="239"/>
      <c r="D14" s="239"/>
      <c r="E14" s="240"/>
      <c r="F14" s="241"/>
    </row>
    <row r="15" spans="1:6" x14ac:dyDescent="0.4">
      <c r="A15" s="241"/>
      <c r="B15" s="242"/>
      <c r="C15" s="239"/>
      <c r="D15" s="239"/>
      <c r="E15" s="240"/>
      <c r="F15" s="241"/>
    </row>
    <row r="16" spans="1:6" x14ac:dyDescent="0.4">
      <c r="A16" s="241"/>
      <c r="B16" s="242"/>
      <c r="C16" s="239"/>
      <c r="D16" s="239"/>
      <c r="E16" s="240"/>
      <c r="F16" s="241"/>
    </row>
    <row r="17" spans="1:6" x14ac:dyDescent="0.4">
      <c r="A17" s="241"/>
      <c r="B17" s="242"/>
      <c r="C17" s="239"/>
      <c r="D17" s="239"/>
      <c r="E17" s="240"/>
      <c r="F17" s="241"/>
    </row>
    <row r="18" spans="1:6" x14ac:dyDescent="0.4">
      <c r="A18" s="241"/>
      <c r="B18" s="242"/>
      <c r="C18" s="239"/>
      <c r="D18" s="239"/>
      <c r="E18" s="240"/>
      <c r="F18" s="241"/>
    </row>
    <row r="19" spans="1:6" x14ac:dyDescent="0.4">
      <c r="A19" s="241"/>
      <c r="B19" s="242"/>
      <c r="C19" s="239"/>
      <c r="D19" s="239"/>
      <c r="E19" s="240"/>
      <c r="F19" s="241"/>
    </row>
    <row r="20" spans="1:6" x14ac:dyDescent="0.4">
      <c r="A20" s="241"/>
      <c r="B20" s="242"/>
      <c r="C20" s="239"/>
      <c r="D20" s="239"/>
      <c r="E20" s="240"/>
      <c r="F20" s="241"/>
    </row>
    <row r="21" spans="1:6" x14ac:dyDescent="0.4">
      <c r="A21" s="241"/>
      <c r="B21" s="242"/>
      <c r="C21" s="239"/>
      <c r="D21" s="239"/>
      <c r="E21" s="240"/>
      <c r="F21" s="241"/>
    </row>
    <row r="22" spans="1:6" ht="12.45" customHeight="1" x14ac:dyDescent="0.4">
      <c r="A22" s="241"/>
      <c r="B22" s="338" t="s">
        <v>1778</v>
      </c>
      <c r="C22" s="339"/>
      <c r="D22" s="339"/>
      <c r="E22" s="340"/>
      <c r="F22" s="241"/>
    </row>
    <row r="23" spans="1:6" x14ac:dyDescent="0.4">
      <c r="A23" s="241"/>
      <c r="B23" s="242"/>
      <c r="C23" s="239"/>
      <c r="D23" s="239"/>
      <c r="E23" s="240"/>
      <c r="F23" s="241"/>
    </row>
    <row r="24" spans="1:6" x14ac:dyDescent="0.4">
      <c r="A24" s="241"/>
      <c r="B24" s="242"/>
      <c r="C24" s="239"/>
      <c r="D24" s="239"/>
      <c r="E24" s="240"/>
      <c r="F24" s="241"/>
    </row>
    <row r="25" spans="1:6" x14ac:dyDescent="0.4">
      <c r="A25" s="241"/>
      <c r="B25" s="242"/>
      <c r="C25" s="239"/>
      <c r="D25" s="239"/>
      <c r="E25" s="240"/>
      <c r="F25" s="241"/>
    </row>
    <row r="26" spans="1:6" x14ac:dyDescent="0.4">
      <c r="A26" s="241"/>
      <c r="B26" s="242"/>
      <c r="C26" s="239"/>
      <c r="D26" s="239"/>
      <c r="E26" s="240"/>
      <c r="F26" s="241"/>
    </row>
    <row r="27" spans="1:6" x14ac:dyDescent="0.4">
      <c r="A27" s="241"/>
      <c r="B27" s="242"/>
      <c r="C27" s="239"/>
      <c r="D27" s="239"/>
      <c r="E27" s="240"/>
      <c r="F27" s="241"/>
    </row>
    <row r="28" spans="1:6" x14ac:dyDescent="0.4">
      <c r="A28" s="241"/>
      <c r="B28" s="242"/>
      <c r="C28" s="239"/>
      <c r="D28" s="239"/>
      <c r="E28" s="240"/>
      <c r="F28" s="241"/>
    </row>
    <row r="29" spans="1:6" ht="9" customHeight="1" x14ac:dyDescent="0.4">
      <c r="A29" s="241"/>
      <c r="B29" s="241"/>
      <c r="C29" s="241"/>
      <c r="D29" s="241"/>
      <c r="E29" s="241"/>
      <c r="F29" s="241"/>
    </row>
  </sheetData>
  <mergeCells count="2">
    <mergeCell ref="B2:E2"/>
    <mergeCell ref="B22:E2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c36092b-8ec2-40bd-b469-d1fe4f1e7785"/>
    <_dlc_DocId xmlns="19a6332c-36ad-4940-8771-0e56d0f22c2b">XPHAZ6XSQAY7-2005420372-24853</_dlc_DocId>
    <_dlc_DocIdUrl xmlns="19a6332c-36ad-4940-8771-0e56d0f22c2b">
      <Url>https://spo.aptiv.com/sites/0413-105/145/_layouts/15/DocIdRedir.aspx?ID=XPHAZ6XSQAY7-2005420372-24853</Url>
      <Description>XPHAZ6XSQAY7-2005420372-24853</Description>
    </_dlc_DocIdUrl>
    <ka0759a5942f41c695b775aef8208f3e xmlns="0c36092b-8ec2-40bd-b469-d1fe4f1e7785" xsi:nil="true"/>
    <le32960acc2343b2a783ebfbeb256c3d xmlns="0c36092b-8ec2-40bd-b469-d1fe4f1e7785" xsi:nil="true"/>
    <fddf08f74f1e4eb0b4a866c10db37afa xmlns="0c36092b-8ec2-40bd-b469-d1fe4f1e7785" xsi:nil="true"/>
    <TaxCatchAllLabel xmlns="0c36092b-8ec2-40bd-b469-d1fe4f1e7785"/>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9f8ee6ba-22ae-4b18-a96b-b6990d3e2b67" ContentTypeId="0x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EA09D199572C0E44A3D2ED0FBB3389FC" ma:contentTypeVersion="32" ma:contentTypeDescription="Create a new document." ma:contentTypeScope="" ma:versionID="158a24fbd4dc5d158fa9c6983efd9013">
  <xsd:schema xmlns:xsd="http://www.w3.org/2001/XMLSchema" xmlns:xs="http://www.w3.org/2001/XMLSchema" xmlns:p="http://schemas.microsoft.com/office/2006/metadata/properties" xmlns:ns2="0c36092b-8ec2-40bd-b469-d1fe4f1e7785" xmlns:ns3="19a6332c-36ad-4940-8771-0e56d0f22c2b" xmlns:ns4="33b18201-283f-44a4-8dd9-46d204aa7b50" targetNamespace="http://schemas.microsoft.com/office/2006/metadata/properties" ma:root="true" ma:fieldsID="a3780989661a509d64bb23e7888ecf97" ns2:_="" ns3:_="" ns4:_="">
    <xsd:import namespace="0c36092b-8ec2-40bd-b469-d1fe4f1e7785"/>
    <xsd:import namespace="19a6332c-36ad-4940-8771-0e56d0f22c2b"/>
    <xsd:import namespace="33b18201-283f-44a4-8dd9-46d204aa7b50"/>
    <xsd:element name="properties">
      <xsd:complexType>
        <xsd:sequence>
          <xsd:element name="documentManagement">
            <xsd:complexType>
              <xsd:all>
                <xsd:element ref="ns2:TaxCatchAll" minOccurs="0"/>
                <xsd:element ref="ns2:TaxCatchAllLabel" minOccurs="0"/>
                <xsd:element ref="ns2:fddf08f74f1e4eb0b4a866c10db37afa" minOccurs="0"/>
                <xsd:element ref="ns2:ka0759a5942f41c695b775aef8208f3e" minOccurs="0"/>
                <xsd:element ref="ns2:le32960acc2343b2a783ebfbeb256c3d" minOccurs="0"/>
                <xsd:element ref="ns3:_dlc_DocId" minOccurs="0"/>
                <xsd:element ref="ns3:_dlc_DocIdUrl" minOccurs="0"/>
                <xsd:element ref="ns3:_dlc_DocIdPersistId"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ServiceAutoTags" minOccurs="0"/>
                <xsd:element ref="ns4:MediaServiceGenerationTime" minOccurs="0"/>
                <xsd:element ref="ns4:MediaServiceEventHashCode" minOccurs="0"/>
                <xsd:element ref="ns4:MediaLengthInSeconds" minOccurs="0"/>
                <xsd:element ref="ns4:MediaServiceLocation"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36092b-8ec2-40bd-b469-d1fe4f1e7785" elementFormDefault="qualified">
    <xsd:import namespace="http://schemas.microsoft.com/office/2006/documentManagement/types"/>
    <xsd:import namespace="http://schemas.microsoft.com/office/infopath/2007/PartnerControls"/>
    <xsd:element name="TaxCatchAll" ma:index="2" nillable="true" ma:displayName="Taxonomy Catch All Column" ma:description="" ma:hidden="true" ma:list="{39c3fc8b-88d0-428f-b674-c333efedb11e}" ma:internalName="TaxCatchAll" ma:readOnly="false" ma:showField="CatchAllData" ma:web="19a6332c-36ad-4940-8771-0e56d0f22c2b">
      <xsd:complexType>
        <xsd:complexContent>
          <xsd:extension base="dms:MultiChoiceLookup">
            <xsd:sequence>
              <xsd:element name="Value" type="dms:Lookup" maxOccurs="unbounded" minOccurs="0" nillable="true"/>
            </xsd:sequence>
          </xsd:extension>
        </xsd:complexContent>
      </xsd:complexType>
    </xsd:element>
    <xsd:element name="TaxCatchAllLabel" ma:index="3" nillable="true" ma:displayName="Taxonomy Catch All Column1" ma:description="" ma:hidden="true" ma:list="{39c3fc8b-88d0-428f-b674-c333efedb11e}" ma:internalName="TaxCatchAllLabel" ma:readOnly="false" ma:showField="CatchAllDataLabel" ma:web="19a6332c-36ad-4940-8771-0e56d0f22c2b">
      <xsd:complexType>
        <xsd:complexContent>
          <xsd:extension base="dms:MultiChoiceLookup">
            <xsd:sequence>
              <xsd:element name="Value" type="dms:Lookup" maxOccurs="unbounded" minOccurs="0" nillable="true"/>
            </xsd:sequence>
          </xsd:extension>
        </xsd:complexContent>
      </xsd:complexType>
    </xsd:element>
    <xsd:element name="fddf08f74f1e4eb0b4a866c10db37afa" ma:index="7" nillable="true" ma:displayName="emm_Division_0" ma:hidden="true" ma:internalName="fddf08f74f1e4eb0b4a866c10db37afa" ma:readOnly="false">
      <xsd:simpleType>
        <xsd:restriction base="dms:Note"/>
      </xsd:simpleType>
    </xsd:element>
    <xsd:element name="ka0759a5942f41c695b775aef8208f3e" ma:index="8" nillable="true" ma:displayName="emm_Function_0" ma:hidden="true" ma:internalName="ka0759a5942f41c695b775aef8208f3e" ma:readOnly="false">
      <xsd:simpleType>
        <xsd:restriction base="dms:Note"/>
      </xsd:simpleType>
    </xsd:element>
    <xsd:element name="le32960acc2343b2a783ebfbeb256c3d" ma:index="9" nillable="true" ma:displayName="emm_Language_0" ma:hidden="true" ma:internalName="le32960acc2343b2a783ebfbeb256c3d"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a6332c-36ad-4940-8771-0e56d0f22c2b"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3b18201-283f-44a4-8dd9-46d204aa7b50"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3" nillable="true" ma:displayName="MediaServiceDateTaken" ma:hidden="true" ma:internalName="MediaServiceDateTaken" ma:readOnly="true">
      <xsd:simpleType>
        <xsd:restriction base="dms:Text"/>
      </xsd:simpleType>
    </xsd:element>
    <xsd:element name="MediaServiceAutoTags" ma:index="24" nillable="true" ma:displayName="Tags" ma:internalName="MediaServiceAutoTags" ma:readOnly="true">
      <xsd:simpleType>
        <xsd:restriction base="dms:Text"/>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MediaLengthInSeconds" ma:index="27" nillable="true" ma:displayName="Length (seconds)" ma:internalName="MediaLengthInSeconds" ma:readOnly="true">
      <xsd:simpleType>
        <xsd:restriction base="dms:Unknown"/>
      </xsd:simpleType>
    </xsd:element>
    <xsd:element name="MediaServiceLocation" ma:index="28" nillable="true" ma:displayName="Location" ma:internalName="MediaServiceLocation" ma:readOnly="true">
      <xsd:simpleType>
        <xsd:restriction base="dms:Text"/>
      </xsd:simpleType>
    </xsd:element>
    <xsd:element name="MediaServiceOCR" ma:index="2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B1E9EC-8416-4BD6-9942-10024F5EAA84}">
  <ds:schemaRefs>
    <ds:schemaRef ds:uri="http://purl.org/dc/terms/"/>
    <ds:schemaRef ds:uri="http://schemas.openxmlformats.org/package/2006/metadata/core-properties"/>
    <ds:schemaRef ds:uri="http://purl.org/dc/dcmitype/"/>
    <ds:schemaRef ds:uri="http://schemas.microsoft.com/office/infopath/2007/PartnerControls"/>
    <ds:schemaRef ds:uri="33b18201-283f-44a4-8dd9-46d204aa7b50"/>
    <ds:schemaRef ds:uri="http://schemas.microsoft.com/office/2006/documentManagement/types"/>
    <ds:schemaRef ds:uri="http://schemas.microsoft.com/office/2006/metadata/properties"/>
    <ds:schemaRef ds:uri="19a6332c-36ad-4940-8771-0e56d0f22c2b"/>
    <ds:schemaRef ds:uri="0c36092b-8ec2-40bd-b469-d1fe4f1e7785"/>
    <ds:schemaRef ds:uri="http://www.w3.org/XML/1998/namespace"/>
    <ds:schemaRef ds:uri="http://purl.org/dc/elements/1.1/"/>
  </ds:schemaRefs>
</ds:datastoreItem>
</file>

<file path=customXml/itemProps2.xml><?xml version="1.0" encoding="utf-8"?>
<ds:datastoreItem xmlns:ds="http://schemas.openxmlformats.org/officeDocument/2006/customXml" ds:itemID="{5B45E583-0780-4433-AA44-BE989C423919}">
  <ds:schemaRefs>
    <ds:schemaRef ds:uri="http://schemas.microsoft.com/sharepoint/events"/>
  </ds:schemaRefs>
</ds:datastoreItem>
</file>

<file path=customXml/itemProps3.xml><?xml version="1.0" encoding="utf-8"?>
<ds:datastoreItem xmlns:ds="http://schemas.openxmlformats.org/officeDocument/2006/customXml" ds:itemID="{D50EE885-21C4-4C0B-9E98-33311D6CFA7F}">
  <ds:schemaRefs>
    <ds:schemaRef ds:uri="http://schemas.microsoft.com/sharepoint/v3/contenttype/forms"/>
  </ds:schemaRefs>
</ds:datastoreItem>
</file>

<file path=customXml/itemProps4.xml><?xml version="1.0" encoding="utf-8"?>
<ds:datastoreItem xmlns:ds="http://schemas.openxmlformats.org/officeDocument/2006/customXml" ds:itemID="{FEF2468A-A240-4B9A-A0A5-AA76222C9B1D}">
  <ds:schemaRefs>
    <ds:schemaRef ds:uri="Microsoft.SharePoint.Taxonomy.ContentTypeSync"/>
  </ds:schemaRefs>
</ds:datastoreItem>
</file>

<file path=customXml/itemProps5.xml><?xml version="1.0" encoding="utf-8"?>
<ds:datastoreItem xmlns:ds="http://schemas.openxmlformats.org/officeDocument/2006/customXml" ds:itemID="{A5C47FE3-DAC6-4DD6-9951-306E922628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36092b-8ec2-40bd-b469-d1fe4f1e7785"/>
    <ds:schemaRef ds:uri="19a6332c-36ad-4940-8771-0e56d0f22c2b"/>
    <ds:schemaRef ds:uri="33b18201-283f-44a4-8dd9-46d204aa7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PFMEA</vt:lpstr>
      <vt:lpstr>CP</vt:lpstr>
      <vt:lpstr>PRELAUNCH CP</vt:lpstr>
      <vt:lpstr>PFD</vt:lpstr>
      <vt:lpstr>HEADER</vt:lpstr>
      <vt:lpstr>SOD</vt:lpstr>
      <vt:lpstr>REVISION HISTORY</vt:lpstr>
      <vt:lpstr>CP!_Hlk17790722</vt:lpstr>
      <vt:lpstr>'PRELAUNCH CP'!_Hlk17790722</vt:lpstr>
      <vt:lpstr>HIGHLIGHT</vt:lpstr>
      <vt:lpstr>CP!Print_Area</vt:lpstr>
      <vt:lpstr>HEADER!Print_Area</vt:lpstr>
      <vt:lpstr>PFD!Print_Area</vt:lpstr>
      <vt:lpstr>PFMEA!Print_Area</vt:lpstr>
      <vt:lpstr>'PRELAUNCH CP'!Print_Area</vt:lpstr>
      <vt:lpstr>CP!Print_Titles</vt:lpstr>
      <vt:lpstr>PFD!Print_Titles</vt:lpstr>
      <vt:lpstr>PFMEA!Print_Titles</vt:lpstr>
      <vt:lpstr>'PRELAUNCH CP'!Print_Titles</vt:lpstr>
    </vt:vector>
  </TitlesOfParts>
  <Manager/>
  <Company>Delphi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PLANT 11 STAMPING PFMEA</dc:title>
  <dc:subject/>
  <dc:creator>Windows User</dc:creator>
  <cp:keywords/>
  <dc:description/>
  <cp:lastModifiedBy>Brough, Ken C</cp:lastModifiedBy>
  <cp:revision/>
  <cp:lastPrinted>2021-09-02T18:28:20Z</cp:lastPrinted>
  <dcterms:created xsi:type="dcterms:W3CDTF">2017-12-10T12:25:27Z</dcterms:created>
  <dcterms:modified xsi:type="dcterms:W3CDTF">2021-09-13T12:59:36Z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0x010100EA09D199572C0E44A3D2ED0FBB3389FC</vt:lpwstr>
  </property>
  <property fmtid="{D5CDD505-2E9C-101B-9397-08002B2CF9AE}" pid="3" name="_dlc_DocIdItemGuid">
    <vt:lpwstr>d6d63fff-6831-401c-a1c7-424fc12208c1</vt:lpwstr>
  </property>
  <property fmtid="{D5CDD505-2E9C-101B-9397-08002B2CF9AE}" pid="4" name="emm_Function">
    <vt:lpwstr/>
  </property>
  <property fmtid="{D5CDD505-2E9C-101B-9397-08002B2CF9AE}" pid="5" name="emm_Language">
    <vt:lpwstr/>
  </property>
  <property fmtid="{D5CDD505-2E9C-101B-9397-08002B2CF9AE}" pid="6" name="emm_Division">
    <vt:lpwstr/>
  </property>
  <property fmtid="{D5CDD505-2E9C-101B-9397-08002B2CF9AE}" pid="7" name="TBCO_ScreenResolution">
    <vt:lpwstr>168 168 1920 1080</vt:lpwstr>
  </property>
  <property fmtid="{D5CDD505-2E9C-101B-9397-08002B2CF9AE}" pid="8" name="Order">
    <vt:r8>2403300</vt:r8>
  </property>
  <property fmtid="{D5CDD505-2E9C-101B-9397-08002B2CF9AE}" pid="9" name="Content Description">
    <vt:lpwstr/>
  </property>
</Properties>
</file>